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s" sheetId="1" state="visible" r:id="rId3"/>
    <sheet name="Depósito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<sst xmlns="http://schemas.openxmlformats.org/spreadsheetml/2006/main" count="84" uniqueCount="60">
  <si>
    <t xml:space="preserve">Metas e Reserva de Emergência</t>
  </si>
  <si>
    <t xml:space="preserve">Calcule sua reserva, crie metas e registre o que guardar na aba Depósitos. O progresso aparece sozinho.</t>
  </si>
  <si>
    <t xml:space="preserve">1. Minha reserva de emergência</t>
  </si>
  <si>
    <t xml:space="preserve">RESERVA CONCLUÍDA</t>
  </si>
  <si>
    <t xml:space="preserve">GUARDADO EM TUDO</t>
  </si>
  <si>
    <t xml:space="preserve">Quanto custa meu mês (gastos essenciais)</t>
  </si>
  <si>
    <t xml:space="preserve">Quantos meses quero ter guardado</t>
  </si>
  <si>
    <t xml:space="preserve">Dica: CLT, 6 meses. Autônomo ou renda variável, 12 meses.</t>
  </si>
  <si>
    <t xml:space="preserve">Quanto consigo guardar por mês</t>
  </si>
  <si>
    <t xml:space="preserve">Meta da reserva</t>
  </si>
  <si>
    <t xml:space="preserve">METAS CONCLUÍDAS</t>
  </si>
  <si>
    <t xml:space="preserve">Já guardei</t>
  </si>
  <si>
    <t xml:space="preserve">Falta guardar</t>
  </si>
  <si>
    <t xml:space="preserve">Fico com a reserva completa em</t>
  </si>
  <si>
    <t xml:space="preserve">Data prevista</t>
  </si>
  <si>
    <t xml:space="preserve">2. Minhas metas</t>
  </si>
  <si>
    <t xml:space="preserve">Objetivo</t>
  </si>
  <si>
    <t xml:space="preserve">Valor da meta</t>
  </si>
  <si>
    <t xml:space="preserve">Prazo</t>
  </si>
  <si>
    <t xml:space="preserve">Falta</t>
  </si>
  <si>
    <t xml:space="preserve">% concluído</t>
  </si>
  <si>
    <t xml:space="preserve">Andamento</t>
  </si>
  <si>
    <t xml:space="preserve">Meses até o prazo</t>
  </si>
  <si>
    <t xml:space="preserve">Guardar por mês</t>
  </si>
  <si>
    <t xml:space="preserve">Situação</t>
  </si>
  <si>
    <t xml:space="preserve">Reserva de emergência</t>
  </si>
  <si>
    <t xml:space="preserve">Viagem de férias</t>
  </si>
  <si>
    <t xml:space="preserve">Trocar de celular</t>
  </si>
  <si>
    <t xml:space="preserve">Entrada do apartamento</t>
  </si>
  <si>
    <t xml:space="preserve">Curso de especialização</t>
  </si>
  <si>
    <t xml:space="preserve">A primeira meta usa o valor calculado da reserva. Pode criar outras metas nas linhas em branco.</t>
  </si>
  <si>
    <t xml:space="preserve">Modelo gratuito do DocFree · docfree.com.br</t>
  </si>
  <si>
    <t xml:space="preserve">Depósitos</t>
  </si>
  <si>
    <t xml:space="preserve">Cada vez que guardar dinheiro para uma meta, registre aqui. Para retiradas, use valor negativo.</t>
  </si>
  <si>
    <t xml:space="preserve">Meta</t>
  </si>
  <si>
    <t xml:space="preserve">Data</t>
  </si>
  <si>
    <t xml:space="preserve">Valor</t>
  </si>
  <si>
    <t xml:space="preserve">Onde guardei / observação</t>
  </si>
  <si>
    <t xml:space="preserve">Tesouro Selic</t>
  </si>
  <si>
    <t xml:space="preserve">Poupança</t>
  </si>
  <si>
    <t xml:space="preserve">CDB liquidez diária</t>
  </si>
  <si>
    <t xml:space="preserve">CDB</t>
  </si>
  <si>
    <t xml:space="preserve">Conta</t>
  </si>
  <si>
    <t xml:space="preserve">Como usar esta planilha</t>
  </si>
  <si>
    <t xml:space="preserve">Passo a passo</t>
  </si>
  <si>
    <t xml:space="preserve">Na parte 1 da aba Metas, informe quanto custa seu mês, quantos meses de reserva quer e quanto consegue guardar.</t>
  </si>
  <si>
    <t xml:space="preserve">A planilha calcula a meta da reserva, quanto falta e quando você deve completá-la.</t>
  </si>
  <si>
    <t xml:space="preserve">Na parte 2, liste suas outras metas com valor e prazo. A reserva já aparece como primeira meta.</t>
  </si>
  <si>
    <t xml:space="preserve">Sempre que guardar dinheiro, registre na aba Depósitos escolhendo a meta.</t>
  </si>
  <si>
    <t xml:space="preserve">Acompanhe o andamento e o valor que precisa guardar por mês para cumprir cada prazo.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</si>
  <si>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</si>
  <si>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</si>
  <si>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</si>
  <si>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</si>
  <si>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</si>
  <si>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Reserva de emergência deve ficar num lugar seguro e que você possa sacar rápido (ex.: Tesouro Selic, CDB com liquidez diária).</t>
  </si>
  <si>
    <t xml:space="preserve">Monte a reserva antes das outras metas: ela evita que um imprevisto vire dívida.</t>
  </si>
  <si>
    <t xml:space="preserve">Se o valor por mês ficar alto demais, aumente o prazo ou diminua o valor da meta.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</si>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</sst>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R$ &quot;#,##0.00;[RED]&quot;-R$ &quot;#,##0.00;\-"/>
    <numFmt numFmtId="166" formatCode="0%"/>
    <numFmt numFmtId="167" formatCode="0&quot; meses&quot;"/>
    <numFmt numFmtId="168" formatCode="mmm/yyyy"/>
    <numFmt numFmtId="169" formatCode="dd/mm/yyyy"/>
    <numFmt numFmtId="170" formatCode="0%;[RED]\-0%;\-"/>
    <numFmt numFmtId="171" formatCode="General"/>
    <numFmt numFmtId="172" formatCode="&quot;R$ &quot;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3241F"/>
      <name val="Arial"/>
      <family val="0"/>
      <charset val="1"/>
    </font>
    <font>
      <sz val="13"/>
      <color rgb="FF1F7A5A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sz val="10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8.5"/>
      <color rgb="FF2B5CB8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2B5CB8"/>
        <bgColor rgb="FF0066CC"/>
      </patternFill>
    </fill>
    <fill>
      <patternFill patternType="solid">
        <fgColor rgb="FFFFF6D5"/>
        <bgColor rgb="FFFDEBDD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4EEEA"/>
      </patternFill>
    </fill>
    <fill>
      <patternFill patternType="solid">
        <fgColor rgb="FFF3F6F5"/>
        <bgColor rgb="FFFAFCFB"/>
      </patternFill>
    </fill>
    <fill>
      <patternFill patternType="solid">
        <fgColor rgb="FFE07B2E"/>
        <bgColor rgb="FFFF8080"/>
      </patternFill>
    </fill>
    <fill>
      <patternFill patternType="solid">
        <fgColor rgb="FFFDEBDD"/>
        <bgColor rgb="FFFBE3E2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8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8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8" fillId="11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11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</font>
      <fill>
        <patternFill>
          <bgColor rgb="FF1F7A5A"/>
        </patternFill>
      </fill>
    </dxf>
    <dxf>
      <font>
        <name val="Arial"/>
        <charset val="1"/>
        <family val="0"/>
        <b val="1"/>
        <color rgb="FF2B5CB8"/>
      </font>
      <fill>
        <patternFill>
          <bgColor rgb="FFE6EDFA"/>
        </patternFill>
      </fill>
    </dxf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C9D3CF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D3DDD8"/>
      <rgbColor rgb="FFF3F6F5"/>
      <rgbColor rgb="FFFAFCFB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2E9E6F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Quanto já guardei em cada meta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Metas!E16</c:f>
              <c:strCache>
                <c:ptCount val="1"/>
                <c:pt idx="0">
                  <c:v>Já guardei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Metas!$B$17:$B$22</c:f>
              <c:strCache>
                <c:ptCount val="6"/>
                <c:pt idx="0">
                  <c:v>Reserva de emergência</c:v>
                </c:pt>
                <c:pt idx="1">
                  <c:v>Viagem de férias</c:v>
                </c:pt>
                <c:pt idx="2">
                  <c:v>Trocar de celular</c:v>
                </c:pt>
                <c:pt idx="3">
                  <c:v>Entrada do apartamento</c:v>
                </c:pt>
                <c:pt idx="4">
                  <c:v>Curso de especialização</c:v>
                </c:pt>
                <c:pt idx="5">
                  <c:v/>
                </c:pt>
              </c:strCache>
            </c:strRef>
          </c:cat>
          <c:val>
            <c:numRef>
              <c:f>Metas!$E$17:$E$22</c:f>
              <c:numCache>
                <c:formatCode>"R$ "#,##0.00;[RED]"-R$ "#,##0.00;\-</c:formatCode>
                <c:ptCount val="6"/>
                <c:pt idx="0">
                  <c:v>3100</c:v>
                </c:pt>
                <c:pt idx="1">
                  <c:v>1800</c:v>
                </c:pt>
                <c:pt idx="2">
                  <c:v>600</c:v>
                </c:pt>
                <c:pt idx="3">
                  <c:v>2000</c:v>
                </c:pt>
                <c:pt idx="4">
                  <c:v>3600</c:v>
                </c:pt>
              </c:numCache>
            </c:numRef>
          </c:val>
        </c:ser>
        <c:ser>
          <c:idx val="1"/>
          <c:order val="1"/>
          <c:tx>
            <c:strRef>
              <c:f>Metas!F16</c:f>
              <c:strCache>
                <c:ptCount val="1"/>
                <c:pt idx="0">
                  <c:v>Falta</c:v>
                </c:pt>
              </c:strCache>
            </c:strRef>
          </c:tx>
          <c:spPr>
            <a:solidFill>
              <a:srgbClr val="c9d3cf"/>
            </a:solidFill>
            <a:ln w="9360">
              <a:solidFill>
                <a:srgbClr val="c9d3c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Metas!$B$17:$B$22</c:f>
              <c:strCache>
                <c:ptCount val="6"/>
                <c:pt idx="0">
                  <c:v>Reserva de emergência</c:v>
                </c:pt>
                <c:pt idx="1">
                  <c:v>Viagem de férias</c:v>
                </c:pt>
                <c:pt idx="2">
                  <c:v>Trocar de celular</c:v>
                </c:pt>
                <c:pt idx="3">
                  <c:v>Entrada do apartamento</c:v>
                </c:pt>
                <c:pt idx="4">
                  <c:v>Curso de especialização</c:v>
                </c:pt>
                <c:pt idx="5">
                  <c:v/>
                </c:pt>
              </c:strCache>
            </c:strRef>
          </c:cat>
          <c:val>
            <c:numRef>
              <c:f>Metas!$F$17:$F$22</c:f>
              <c:numCache>
                <c:formatCode>"R$ "#,##0.00;[RED]"-R$ "#,##0.00;\-</c:formatCode>
                <c:ptCount val="6"/>
                <c:pt idx="0">
                  <c:v>14900</c:v>
                </c:pt>
                <c:pt idx="1">
                  <c:v>3200</c:v>
                </c:pt>
                <c:pt idx="2">
                  <c:v>1900</c:v>
                </c:pt>
                <c:pt idx="3">
                  <c:v>28000</c:v>
                </c:pt>
                <c:pt idx="4">
                  <c:v>0</c:v>
                </c:pt>
              </c:numCache>
            </c:numRef>
          </c:val>
        </c:ser>
        <c:gapWidth val="60"/>
        <c:overlap val="100"/>
        <c:axId val="3035716"/>
        <c:axId val="16152464"/>
      </c:barChart>
      <c:catAx>
        <c:axId val="30357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152464"/>
        <c:crosses val="autoZero"/>
        <c:auto val="1"/>
        <c:lblAlgn val="ctr"/>
        <c:lblOffset val="100"/>
        <c:noMultiLvlLbl val="0"/>
      </c:catAx>
      <c:valAx>
        <c:axId val="161524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3571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30</xdr:row>
      <xdr:rowOff>0</xdr:rowOff>
    </xdr:from>
    <xdr:to>
      <xdr:col>5</xdr:col>
      <xdr:colOff>410040</xdr:colOff>
      <xdr:row>43</xdr:row>
      <xdr:rowOff>42840</xdr:rowOff>
    </xdr:to>
    <xdr:graphicFrame>
      <xdr:nvGraphicFramePr>
        <xdr:cNvPr id="0" name="Chart 1"/>
        <xdr:cNvGraphicFramePr/>
      </xdr:nvGraphicFramePr>
      <xdr:xfrm>
        <a:off x="141120" y="6229440"/>
        <a:ext cx="611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K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8"/>
    <col collapsed="false" customWidth="true" hidden="false" outlineLevel="0" max="3" min="3" style="1" width="15"/>
    <col collapsed="false" customWidth="true" hidden="false" outlineLevel="0" max="4" min="4" style="1" width="13"/>
    <col collapsed="false" customWidth="true" hidden="false" outlineLevel="0" max="6" min="5" style="1" width="15"/>
    <col collapsed="false" customWidth="true" hidden="false" outlineLevel="0" max="7" min="7" style="1" width="10"/>
    <col collapsed="false" customWidth="true" hidden="false" outlineLevel="0" max="8" min="8" style="1" width="26"/>
    <col collapsed="false" customWidth="true" hidden="false" outlineLevel="0" max="9" min="9" style="1" width="11"/>
    <col collapsed="false" customWidth="true" hidden="false" outlineLevel="0" max="10" min="10" style="1" width="16"/>
    <col collapsed="false" customWidth="true" hidden="false" outlineLevel="0" max="11" min="11" style="1" width="1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18" hidden="false" customHeight="true" outlineLevel="0" collapsed="false">
      <c r="B5" s="4" t="s">
        <v>2</v>
      </c>
      <c r="E5" s="5" t="s">
        <v>3</v>
      </c>
      <c r="F5" s="5"/>
      <c r="G5" s="5"/>
      <c r="H5" s="5"/>
      <c r="J5" s="6" t="s">
        <v>4</v>
      </c>
      <c r="K5" s="6"/>
    </row>
    <row r="6" customFormat="false" ht="15" hidden="false" customHeight="false" outlineLevel="0" collapsed="false">
      <c r="B6" s="7" t="s">
        <v>5</v>
      </c>
      <c r="C6" s="8" t="n">
        <v>3000</v>
      </c>
      <c r="E6" s="9" t="n">
        <f aca="false">IF(C9=0,0,MIN(1,C10/C9))</f>
        <v>0.172222222222222</v>
      </c>
      <c r="F6" s="9"/>
      <c r="G6" s="9"/>
      <c r="H6" s="9"/>
      <c r="J6" s="10" t="n">
        <f aca="false">SUM(Depósitos!$D$6:$D$305)</f>
        <v>11100</v>
      </c>
      <c r="K6" s="10"/>
    </row>
    <row r="7" customFormat="false" ht="15" hidden="false" customHeight="false" outlineLevel="0" collapsed="false">
      <c r="B7" s="7" t="s">
        <v>6</v>
      </c>
      <c r="C7" s="11" t="n">
        <v>6</v>
      </c>
      <c r="D7" s="12" t="s">
        <v>7</v>
      </c>
      <c r="E7" s="9"/>
      <c r="F7" s="9"/>
      <c r="G7" s="9"/>
      <c r="H7" s="9"/>
      <c r="J7" s="10"/>
      <c r="K7" s="10"/>
    </row>
    <row r="8" customFormat="false" ht="15" hidden="false" customHeight="false" outlineLevel="0" collapsed="false">
      <c r="B8" s="7" t="s">
        <v>8</v>
      </c>
      <c r="C8" s="8" t="n">
        <v>400</v>
      </c>
    </row>
    <row r="9" customFormat="false" ht="18" hidden="false" customHeight="true" outlineLevel="0" collapsed="false">
      <c r="B9" s="13" t="s">
        <v>9</v>
      </c>
      <c r="C9" s="14" t="n">
        <f aca="false">C6*C7</f>
        <v>18000</v>
      </c>
      <c r="E9" s="15" t="str">
        <f aca="false">REPT("█",ROUND(MIN(1,MAX(0,IF(C9=0,0,C10/C9)))*24,0))&amp;REPT("░",24-ROUND(MIN(1,MAX(0,IF(C9=0,0,C10/C9)))*24,0))</f>
        <v>████░░░░░░░░░░░░░░░░░░░░</v>
      </c>
      <c r="F9" s="15"/>
      <c r="G9" s="15"/>
      <c r="H9" s="15"/>
      <c r="J9" s="16" t="s">
        <v>10</v>
      </c>
      <c r="K9" s="16"/>
    </row>
    <row r="10" customFormat="false" ht="15" hidden="false" customHeight="false" outlineLevel="0" collapsed="false">
      <c r="B10" s="7" t="s">
        <v>11</v>
      </c>
      <c r="C10" s="14" t="n">
        <f aca="false">SUMIFS(Depósitos!$D$6:$D$305,Depósitos!$B$6:$B$305,"Reserva de emergência")</f>
        <v>3100</v>
      </c>
      <c r="E10" s="15"/>
      <c r="F10" s="15"/>
      <c r="G10" s="15"/>
      <c r="H10" s="15"/>
      <c r="J10" s="17" t="str">
        <f aca="false">COUNTIFS($K$17:$K$28,"Concluída")&amp;" de "&amp;COUNTA($B$17:$B$28)</f>
        <v>1 de 5</v>
      </c>
      <c r="K10" s="17"/>
    </row>
    <row r="11" customFormat="false" ht="15" hidden="false" customHeight="false" outlineLevel="0" collapsed="false">
      <c r="B11" s="13" t="s">
        <v>12</v>
      </c>
      <c r="C11" s="14" t="n">
        <f aca="false">MAX(0,C9-C10)</f>
        <v>14900</v>
      </c>
      <c r="E11" s="18" t="str">
        <f aca="false">IF(C11=0,"Parabéns! Sua reserva está completa. Agora guarde para as outras metas.","Faltam "&amp;"R$ "&amp;FIXED(C11,2)&amp;". Guardando "&amp;"R$ "&amp;FIXED(C8,2)&amp;" por mês, você chega lá em "&amp;C12&amp;".")</f>
        <v>Faltam R$ 14,900.00. Guardando R$ 400.00 por mês, você chega lá em 38 meses.</v>
      </c>
      <c r="F11" s="18"/>
      <c r="G11" s="18"/>
      <c r="H11" s="18"/>
      <c r="J11" s="17"/>
      <c r="K11" s="17"/>
    </row>
    <row r="12" customFormat="false" ht="15" hidden="false" customHeight="false" outlineLevel="0" collapsed="false">
      <c r="B12" s="7" t="s">
        <v>13</v>
      </c>
      <c r="C12" s="19" t="str">
        <f aca="false">IF(C11=0,"Concluída!",IF(N(C8)=0,"-",ROUNDUP(C11/C8,0)&amp;" meses"))</f>
        <v>38 meses</v>
      </c>
      <c r="E12" s="18"/>
      <c r="F12" s="18"/>
      <c r="G12" s="18"/>
      <c r="H12" s="18"/>
    </row>
    <row r="13" customFormat="false" ht="15" hidden="false" customHeight="false" outlineLevel="0" collapsed="false">
      <c r="B13" s="7" t="s">
        <v>14</v>
      </c>
      <c r="C13" s="20" t="n">
        <f aca="true">IF(OR(C11=0,N(C8)=0),"",EDATE(TODAY(),ROUNDUP(C11/C8,0)))</f>
        <v>47470</v>
      </c>
      <c r="E13" s="18"/>
      <c r="F13" s="18"/>
      <c r="G13" s="18"/>
      <c r="H13" s="18"/>
    </row>
    <row r="15" customFormat="false" ht="15" hidden="false" customHeight="false" outlineLevel="0" collapsed="false">
      <c r="B15" s="4" t="s">
        <v>15</v>
      </c>
    </row>
    <row r="16" customFormat="false" ht="31.5" hidden="false" customHeight="true" outlineLevel="0" collapsed="false">
      <c r="B16" s="21" t="s">
        <v>16</v>
      </c>
      <c r="C16" s="21" t="s">
        <v>17</v>
      </c>
      <c r="D16" s="21" t="s">
        <v>18</v>
      </c>
      <c r="E16" s="21" t="s">
        <v>11</v>
      </c>
      <c r="F16" s="21" t="s">
        <v>19</v>
      </c>
      <c r="G16" s="21" t="s">
        <v>20</v>
      </c>
      <c r="H16" s="21" t="s">
        <v>21</v>
      </c>
      <c r="I16" s="21" t="s">
        <v>22</v>
      </c>
      <c r="J16" s="21" t="s">
        <v>23</v>
      </c>
      <c r="K16" s="21" t="s">
        <v>24</v>
      </c>
    </row>
    <row r="17" customFormat="false" ht="15" hidden="false" customHeight="false" outlineLevel="0" collapsed="false">
      <c r="B17" s="22" t="s">
        <v>25</v>
      </c>
      <c r="C17" s="23" t="n">
        <f aca="false">$C$9</f>
        <v>18000</v>
      </c>
      <c r="D17" s="24" t="n">
        <v>46752</v>
      </c>
      <c r="E17" s="23" t="n">
        <f aca="false">IF(B17="","",SUMIFS(Depósitos!$D$6:$D$305,Depósitos!$B$6:$B$305,B17))</f>
        <v>3100</v>
      </c>
      <c r="F17" s="23" t="n">
        <f aca="false">IF(B17="","",MAX(0,N(C17)-E17))</f>
        <v>14900</v>
      </c>
      <c r="G17" s="25" t="n">
        <f aca="false">IF(OR(B17="",N(C17)=0),"",MIN(1,E17/C17))</f>
        <v>0.172222222222222</v>
      </c>
      <c r="H17" s="26" t="str">
        <f aca="false">IF(G17="","",REPT("█",ROUND(MIN(1,MAX(0,G17))*18,0))&amp;REPT("░",18-ROUND(MIN(1,MAX(0,G17))*18,0)))</f>
        <v>███░░░░░░░░░░░░░░░</v>
      </c>
      <c r="I17" s="27" t="n">
        <f aca="true">IF(OR(B17="",D17=""),"",MAX(0,(YEAR(D17)-YEAR(TODAY()))*12+MONTH(D17)-MONTH(TODAY())))</f>
        <v>14</v>
      </c>
      <c r="J17" s="23" t="n">
        <f aca="false">IF(OR(B17="",I17=""),"",IF(F17=0,0,F17/MAX(1,I17)))</f>
        <v>1064.28571428571</v>
      </c>
      <c r="K17" s="28" t="str">
        <f aca="true">IF(B17="","",IF(F17=0,"Concluída",IF(AND(D17&lt;&gt;"",D17&lt;TODAY()),"Prazo vencido","Em andamento")))</f>
        <v>Em andamento</v>
      </c>
    </row>
    <row r="18" customFormat="false" ht="15" hidden="false" customHeight="false" outlineLevel="0" collapsed="false">
      <c r="B18" s="22" t="s">
        <v>26</v>
      </c>
      <c r="C18" s="29" t="n">
        <v>5000</v>
      </c>
      <c r="D18" s="24" t="n">
        <v>46569</v>
      </c>
      <c r="E18" s="23" t="n">
        <f aca="false">IF(B18="","",SUMIFS(Depósitos!$D$6:$D$305,Depósitos!$B$6:$B$305,B18))</f>
        <v>1800</v>
      </c>
      <c r="F18" s="23" t="n">
        <f aca="false">IF(B18="","",MAX(0,N(C18)-E18))</f>
        <v>3200</v>
      </c>
      <c r="G18" s="25" t="n">
        <f aca="false">IF(OR(B18="",N(C18)=0),"",MIN(1,E18/C18))</f>
        <v>0.36</v>
      </c>
      <c r="H18" s="26" t="str">
        <f aca="false">IF(G18="","",REPT("█",ROUND(MIN(1,MAX(0,G18))*18,0))&amp;REPT("░",18-ROUND(MIN(1,MAX(0,G18))*18,0)))</f>
        <v>██████░░░░░░░░░░░░</v>
      </c>
      <c r="I18" s="27" t="n">
        <f aca="true">IF(OR(B18="",D18=""),"",MAX(0,(YEAR(D18)-YEAR(TODAY()))*12+MONTH(D18)-MONTH(TODAY())))</f>
        <v>9</v>
      </c>
      <c r="J18" s="23" t="n">
        <f aca="false">IF(OR(B18="",I18=""),"",IF(F18=0,0,F18/MAX(1,I18)))</f>
        <v>355.555555555556</v>
      </c>
      <c r="K18" s="28" t="str">
        <f aca="true">IF(B18="","",IF(F18=0,"Concluída",IF(AND(D18&lt;&gt;"",D18&lt;TODAY()),"Prazo vencido","Em andamento")))</f>
        <v>Em andamento</v>
      </c>
    </row>
    <row r="19" customFormat="false" ht="15" hidden="false" customHeight="false" outlineLevel="0" collapsed="false">
      <c r="B19" s="22" t="s">
        <v>27</v>
      </c>
      <c r="C19" s="29" t="n">
        <v>2500</v>
      </c>
      <c r="D19" s="24" t="n">
        <v>46447</v>
      </c>
      <c r="E19" s="23" t="n">
        <f aca="false">IF(B19="","",SUMIFS(Depósitos!$D$6:$D$305,Depósitos!$B$6:$B$305,B19))</f>
        <v>600</v>
      </c>
      <c r="F19" s="23" t="n">
        <f aca="false">IF(B19="","",MAX(0,N(C19)-E19))</f>
        <v>1900</v>
      </c>
      <c r="G19" s="25" t="n">
        <f aca="false">IF(OR(B19="",N(C19)=0),"",MIN(1,E19/C19))</f>
        <v>0.24</v>
      </c>
      <c r="H19" s="26" t="str">
        <f aca="false">IF(G19="","",REPT("█",ROUND(MIN(1,MAX(0,G19))*18,0))&amp;REPT("░",18-ROUND(MIN(1,MAX(0,G19))*18,0)))</f>
        <v>████░░░░░░░░░░░░░░</v>
      </c>
      <c r="I19" s="27" t="n">
        <f aca="true">IF(OR(B19="",D19=""),"",MAX(0,(YEAR(D19)-YEAR(TODAY()))*12+MONTH(D19)-MONTH(TODAY())))</f>
        <v>5</v>
      </c>
      <c r="J19" s="23" t="n">
        <f aca="false">IF(OR(B19="",I19=""),"",IF(F19=0,0,F19/MAX(1,I19)))</f>
        <v>380</v>
      </c>
      <c r="K19" s="28" t="str">
        <f aca="true">IF(B19="","",IF(F19=0,"Concluída",IF(AND(D19&lt;&gt;"",D19&lt;TODAY()),"Prazo vencido","Em andamento")))</f>
        <v>Em andamento</v>
      </c>
    </row>
    <row r="20" customFormat="false" ht="15" hidden="false" customHeight="false" outlineLevel="0" collapsed="false">
      <c r="B20" s="22" t="s">
        <v>28</v>
      </c>
      <c r="C20" s="29" t="n">
        <v>30000</v>
      </c>
      <c r="D20" s="24" t="n">
        <v>47453</v>
      </c>
      <c r="E20" s="23" t="n">
        <f aca="false">IF(B20="","",SUMIFS(Depósitos!$D$6:$D$305,Depósitos!$B$6:$B$305,B20))</f>
        <v>2000</v>
      </c>
      <c r="F20" s="23" t="n">
        <f aca="false">IF(B20="","",MAX(0,N(C20)-E20))</f>
        <v>28000</v>
      </c>
      <c r="G20" s="25" t="n">
        <f aca="false">IF(OR(B20="",N(C20)=0),"",MIN(1,E20/C20))</f>
        <v>0.0666666666666667</v>
      </c>
      <c r="H20" s="26" t="str">
        <f aca="false">IF(G20="","",REPT("█",ROUND(MIN(1,MAX(0,G20))*18,0))&amp;REPT("░",18-ROUND(MIN(1,MAX(0,G20))*18,0)))</f>
        <v>█░░░░░░░░░░░░░░░░░</v>
      </c>
      <c r="I20" s="27" t="n">
        <f aca="true">IF(OR(B20="",D20=""),"",MAX(0,(YEAR(D20)-YEAR(TODAY()))*12+MONTH(D20)-MONTH(TODAY())))</f>
        <v>38</v>
      </c>
      <c r="J20" s="23" t="n">
        <f aca="false">IF(OR(B20="",I20=""),"",IF(F20=0,0,F20/MAX(1,I20)))</f>
        <v>736.842105263158</v>
      </c>
      <c r="K20" s="28" t="str">
        <f aca="true">IF(B20="","",IF(F20=0,"Concluída",IF(AND(D20&lt;&gt;"",D20&lt;TODAY()),"Prazo vencido","Em andamento")))</f>
        <v>Em andamento</v>
      </c>
    </row>
    <row r="21" customFormat="false" ht="15" hidden="false" customHeight="false" outlineLevel="0" collapsed="false">
      <c r="B21" s="22" t="s">
        <v>29</v>
      </c>
      <c r="C21" s="29" t="n">
        <v>3600</v>
      </c>
      <c r="D21" s="24" t="n">
        <v>46419</v>
      </c>
      <c r="E21" s="23" t="n">
        <f aca="false">IF(B21="","",SUMIFS(Depósitos!$D$6:$D$305,Depósitos!$B$6:$B$305,B21))</f>
        <v>3600</v>
      </c>
      <c r="F21" s="23" t="n">
        <f aca="false">IF(B21="","",MAX(0,N(C21)-E21))</f>
        <v>0</v>
      </c>
      <c r="G21" s="25" t="n">
        <f aca="false">IF(OR(B21="",N(C21)=0),"",MIN(1,E21/C21))</f>
        <v>1</v>
      </c>
      <c r="H21" s="26" t="str">
        <f aca="false">IF(G21="","",REPT("█",ROUND(MIN(1,MAX(0,G21))*18,0))&amp;REPT("░",18-ROUND(MIN(1,MAX(0,G21))*18,0)))</f>
        <v>██████████████████</v>
      </c>
      <c r="I21" s="27" t="n">
        <f aca="true">IF(OR(B21="",D21=""),"",MAX(0,(YEAR(D21)-YEAR(TODAY()))*12+MONTH(D21)-MONTH(TODAY())))</f>
        <v>4</v>
      </c>
      <c r="J21" s="23" t="n">
        <f aca="false">IF(OR(B21="",I21=""),"",IF(F21=0,0,F21/MAX(1,I21)))</f>
        <v>0</v>
      </c>
      <c r="K21" s="28" t="str">
        <f aca="true">IF(B21="","",IF(F21=0,"Concluída",IF(AND(D21&lt;&gt;"",D21&lt;TODAY()),"Prazo vencido","Em andamento")))</f>
        <v>Concluída</v>
      </c>
    </row>
    <row r="22" customFormat="false" ht="15" hidden="false" customHeight="false" outlineLevel="0" collapsed="false">
      <c r="B22" s="22"/>
      <c r="C22" s="29"/>
      <c r="D22" s="24"/>
      <c r="E22" s="23" t="str">
        <f aca="false">IF(B22="","",SUMIFS(Depósitos!$D$6:$D$305,Depósitos!$B$6:$B$305,B22))</f>
        <v/>
      </c>
      <c r="F22" s="23" t="str">
        <f aca="false">IF(B22="","",MAX(0,N(C22)-E22))</f>
        <v/>
      </c>
      <c r="G22" s="25" t="str">
        <f aca="false">IF(OR(B22="",N(C22)=0),"",MIN(1,E22/C22))</f>
        <v/>
      </c>
      <c r="H22" s="26" t="str">
        <f aca="false">IF(G22="","",REPT("█",ROUND(MIN(1,MAX(0,G22))*18,0))&amp;REPT("░",18-ROUND(MIN(1,MAX(0,G22))*18,0)))</f>
        <v/>
      </c>
      <c r="I22" s="27" t="str">
        <f aca="true">IF(OR(B22="",D22=""),"",MAX(0,(YEAR(D22)-YEAR(TODAY()))*12+MONTH(D22)-MONTH(TODAY())))</f>
        <v/>
      </c>
      <c r="J22" s="23" t="str">
        <f aca="false">IF(OR(B22="",I22=""),"",IF(F22=0,0,F22/MAX(1,I22)))</f>
        <v/>
      </c>
      <c r="K22" s="28" t="str">
        <f aca="true">IF(B22="","",IF(F22=0,"Concluída",IF(AND(D22&lt;&gt;"",D22&lt;TODAY()),"Prazo vencido","Em andamento")))</f>
        <v/>
      </c>
    </row>
    <row r="23" customFormat="false" ht="15" hidden="false" customHeight="false" outlineLevel="0" collapsed="false">
      <c r="B23" s="22"/>
      <c r="C23" s="29"/>
      <c r="D23" s="24"/>
      <c r="E23" s="23" t="str">
        <f aca="false">IF(B23="","",SUMIFS(Depósitos!$D$6:$D$305,Depósitos!$B$6:$B$305,B23))</f>
        <v/>
      </c>
      <c r="F23" s="23" t="str">
        <f aca="false">IF(B23="","",MAX(0,N(C23)-E23))</f>
        <v/>
      </c>
      <c r="G23" s="25" t="str">
        <f aca="false">IF(OR(B23="",N(C23)=0),"",MIN(1,E23/C23))</f>
        <v/>
      </c>
      <c r="H23" s="26" t="str">
        <f aca="false">IF(G23="","",REPT("█",ROUND(MIN(1,MAX(0,G23))*18,0))&amp;REPT("░",18-ROUND(MIN(1,MAX(0,G23))*18,0)))</f>
        <v/>
      </c>
      <c r="I23" s="27" t="str">
        <f aca="true">IF(OR(B23="",D23=""),"",MAX(0,(YEAR(D23)-YEAR(TODAY()))*12+MONTH(D23)-MONTH(TODAY())))</f>
        <v/>
      </c>
      <c r="J23" s="23" t="str">
        <f aca="false">IF(OR(B23="",I23=""),"",IF(F23=0,0,F23/MAX(1,I23)))</f>
        <v/>
      </c>
      <c r="K23" s="28" t="str">
        <f aca="true">IF(B23="","",IF(F23=0,"Concluída",IF(AND(D23&lt;&gt;"",D23&lt;TODAY()),"Prazo vencido","Em andamento")))</f>
        <v/>
      </c>
    </row>
    <row r="24" customFormat="false" ht="15" hidden="false" customHeight="false" outlineLevel="0" collapsed="false">
      <c r="B24" s="22"/>
      <c r="C24" s="29"/>
      <c r="D24" s="24"/>
      <c r="E24" s="23" t="str">
        <f aca="false">IF(B24="","",SUMIFS(Depósitos!$D$6:$D$305,Depósitos!$B$6:$B$305,B24))</f>
        <v/>
      </c>
      <c r="F24" s="23" t="str">
        <f aca="false">IF(B24="","",MAX(0,N(C24)-E24))</f>
        <v/>
      </c>
      <c r="G24" s="25" t="str">
        <f aca="false">IF(OR(B24="",N(C24)=0),"",MIN(1,E24/C24))</f>
        <v/>
      </c>
      <c r="H24" s="26" t="str">
        <f aca="false">IF(G24="","",REPT("█",ROUND(MIN(1,MAX(0,G24))*18,0))&amp;REPT("░",18-ROUND(MIN(1,MAX(0,G24))*18,0)))</f>
        <v/>
      </c>
      <c r="I24" s="27" t="str">
        <f aca="true">IF(OR(B24="",D24=""),"",MAX(0,(YEAR(D24)-YEAR(TODAY()))*12+MONTH(D24)-MONTH(TODAY())))</f>
        <v/>
      </c>
      <c r="J24" s="23" t="str">
        <f aca="false">IF(OR(B24="",I24=""),"",IF(F24=0,0,F24/MAX(1,I24)))</f>
        <v/>
      </c>
      <c r="K24" s="28" t="str">
        <f aca="true">IF(B24="","",IF(F24=0,"Concluída",IF(AND(D24&lt;&gt;"",D24&lt;TODAY()),"Prazo vencido","Em andamento")))</f>
        <v/>
      </c>
    </row>
    <row r="25" customFormat="false" ht="15" hidden="false" customHeight="false" outlineLevel="0" collapsed="false">
      <c r="B25" s="22"/>
      <c r="C25" s="29"/>
      <c r="D25" s="24"/>
      <c r="E25" s="23" t="str">
        <f aca="false">IF(B25="","",SUMIFS(Depósitos!$D$6:$D$305,Depósitos!$B$6:$B$305,B25))</f>
        <v/>
      </c>
      <c r="F25" s="23" t="str">
        <f aca="false">IF(B25="","",MAX(0,N(C25)-E25))</f>
        <v/>
      </c>
      <c r="G25" s="25" t="str">
        <f aca="false">IF(OR(B25="",N(C25)=0),"",MIN(1,E25/C25))</f>
        <v/>
      </c>
      <c r="H25" s="26" t="str">
        <f aca="false">IF(G25="","",REPT("█",ROUND(MIN(1,MAX(0,G25))*18,0))&amp;REPT("░",18-ROUND(MIN(1,MAX(0,G25))*18,0)))</f>
        <v/>
      </c>
      <c r="I25" s="27" t="str">
        <f aca="true">IF(OR(B25="",D25=""),"",MAX(0,(YEAR(D25)-YEAR(TODAY()))*12+MONTH(D25)-MONTH(TODAY())))</f>
        <v/>
      </c>
      <c r="J25" s="23" t="str">
        <f aca="false">IF(OR(B25="",I25=""),"",IF(F25=0,0,F25/MAX(1,I25)))</f>
        <v/>
      </c>
      <c r="K25" s="28" t="str">
        <f aca="true">IF(B25="","",IF(F25=0,"Concluída",IF(AND(D25&lt;&gt;"",D25&lt;TODAY()),"Prazo vencido","Em andamento")))</f>
        <v/>
      </c>
    </row>
    <row r="26" customFormat="false" ht="15" hidden="false" customHeight="false" outlineLevel="0" collapsed="false">
      <c r="B26" s="22"/>
      <c r="C26" s="29"/>
      <c r="D26" s="24"/>
      <c r="E26" s="23" t="str">
        <f aca="false">IF(B26="","",SUMIFS(Depósitos!$D$6:$D$305,Depósitos!$B$6:$B$305,B26))</f>
        <v/>
      </c>
      <c r="F26" s="23" t="str">
        <f aca="false">IF(B26="","",MAX(0,N(C26)-E26))</f>
        <v/>
      </c>
      <c r="G26" s="25" t="str">
        <f aca="false">IF(OR(B26="",N(C26)=0),"",MIN(1,E26/C26))</f>
        <v/>
      </c>
      <c r="H26" s="26" t="str">
        <f aca="false">IF(G26="","",REPT("█",ROUND(MIN(1,MAX(0,G26))*18,0))&amp;REPT("░",18-ROUND(MIN(1,MAX(0,G26))*18,0)))</f>
        <v/>
      </c>
      <c r="I26" s="27" t="str">
        <f aca="true">IF(OR(B26="",D26=""),"",MAX(0,(YEAR(D26)-YEAR(TODAY()))*12+MONTH(D26)-MONTH(TODAY())))</f>
        <v/>
      </c>
      <c r="J26" s="23" t="str">
        <f aca="false">IF(OR(B26="",I26=""),"",IF(F26=0,0,F26/MAX(1,I26)))</f>
        <v/>
      </c>
      <c r="K26" s="28" t="str">
        <f aca="true">IF(B26="","",IF(F26=0,"Concluída",IF(AND(D26&lt;&gt;"",D26&lt;TODAY()),"Prazo vencido","Em andamento")))</f>
        <v/>
      </c>
    </row>
    <row r="27" customFormat="false" ht="15" hidden="false" customHeight="false" outlineLevel="0" collapsed="false">
      <c r="B27" s="22"/>
      <c r="C27" s="29"/>
      <c r="D27" s="24"/>
      <c r="E27" s="23" t="str">
        <f aca="false">IF(B27="","",SUMIFS(Depósitos!$D$6:$D$305,Depósitos!$B$6:$B$305,B27))</f>
        <v/>
      </c>
      <c r="F27" s="23" t="str">
        <f aca="false">IF(B27="","",MAX(0,N(C27)-E27))</f>
        <v/>
      </c>
      <c r="G27" s="25" t="str">
        <f aca="false">IF(OR(B27="",N(C27)=0),"",MIN(1,E27/C27))</f>
        <v/>
      </c>
      <c r="H27" s="26" t="str">
        <f aca="false">IF(G27="","",REPT("█",ROUND(MIN(1,MAX(0,G27))*18,0))&amp;REPT("░",18-ROUND(MIN(1,MAX(0,G27))*18,0)))</f>
        <v/>
      </c>
      <c r="I27" s="27" t="str">
        <f aca="true">IF(OR(B27="",D27=""),"",MAX(0,(YEAR(D27)-YEAR(TODAY()))*12+MONTH(D27)-MONTH(TODAY())))</f>
        <v/>
      </c>
      <c r="J27" s="23" t="str">
        <f aca="false">IF(OR(B27="",I27=""),"",IF(F27=0,0,F27/MAX(1,I27)))</f>
        <v/>
      </c>
      <c r="K27" s="28" t="str">
        <f aca="true">IF(B27="","",IF(F27=0,"Concluída",IF(AND(D27&lt;&gt;"",D27&lt;TODAY()),"Prazo vencido","Em andamento")))</f>
        <v/>
      </c>
    </row>
    <row r="28" customFormat="false" ht="15" hidden="false" customHeight="false" outlineLevel="0" collapsed="false">
      <c r="B28" s="22"/>
      <c r="C28" s="29"/>
      <c r="D28" s="24"/>
      <c r="E28" s="23" t="str">
        <f aca="false">IF(B28="","",SUMIFS(Depósitos!$D$6:$D$305,Depósitos!$B$6:$B$305,B28))</f>
        <v/>
      </c>
      <c r="F28" s="23" t="str">
        <f aca="false">IF(B28="","",MAX(0,N(C28)-E28))</f>
        <v/>
      </c>
      <c r="G28" s="25" t="str">
        <f aca="false">IF(OR(B28="",N(C28)=0),"",MIN(1,E28/C28))</f>
        <v/>
      </c>
      <c r="H28" s="26" t="str">
        <f aca="false">IF(G28="","",REPT("█",ROUND(MIN(1,MAX(0,G28))*18,0))&amp;REPT("░",18-ROUND(MIN(1,MAX(0,G28))*18,0)))</f>
        <v/>
      </c>
      <c r="I28" s="27" t="str">
        <f aca="true">IF(OR(B28="",D28=""),"",MAX(0,(YEAR(D28)-YEAR(TODAY()))*12+MONTH(D28)-MONTH(TODAY())))</f>
        <v/>
      </c>
      <c r="J28" s="23" t="str">
        <f aca="false">IF(OR(B28="",I28=""),"",IF(F28=0,0,F28/MAX(1,I28)))</f>
        <v/>
      </c>
      <c r="K28" s="28" t="str">
        <f aca="true">IF(B28="","",IF(F28=0,"Concluída",IF(AND(D28&lt;&gt;"",D28&lt;TODAY()),"Prazo vencido","Em andamento")))</f>
        <v/>
      </c>
    </row>
    <row r="29" customFormat="false" ht="15" hidden="false" customHeight="false" outlineLevel="0" collapsed="false">
      <c r="B29" s="12" t="s">
        <v>30</v>
      </c>
    </row>
    <row r="46" customFormat="false" ht="15" hidden="false" customHeight="false" outlineLevel="0" collapsed="false">
      <c r="B46" s="30" t="s">
        <v>31</v>
      </c>
    </row>
  </sheetData>
  <mergeCells count="10">
    <mergeCell ref="B2:K2"/>
    <mergeCell ref="B3:K3"/>
    <mergeCell ref="E5:H5"/>
    <mergeCell ref="J5:K5"/>
    <mergeCell ref="E6:H7"/>
    <mergeCell ref="J6:K7"/>
    <mergeCell ref="E9:H10"/>
    <mergeCell ref="J9:K9"/>
    <mergeCell ref="J10:K11"/>
    <mergeCell ref="E11:H13"/>
  </mergeCells>
  <conditionalFormatting sqref="K17:K28">
    <cfRule type="expression" priority="2" aboveAverage="0" equalAverage="0" bottom="0" percent="0" rank="0" text="" dxfId="0">
      <formula>K17="Concluída"</formula>
    </cfRule>
    <cfRule type="expression" priority="3" aboveAverage="0" equalAverage="0" bottom="0" percent="0" rank="0" text="" dxfId="1">
      <formula>K17="Em andamento"</formula>
    </cfRule>
    <cfRule type="expression" priority="4" aboveAverage="0" equalAverage="0" bottom="0" percent="0" rank="0" text="" dxfId="2">
      <formula>K17="Prazo vencido"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C7" type="list">
      <formula1>"3,6,9,12"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5A"/>
    <pageSetUpPr fitToPage="true"/>
  </sheetPr>
  <dimension ref="B1:E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13"/>
    <col collapsed="false" customWidth="true" hidden="false" outlineLevel="0" max="4" min="4" style="1" width="15"/>
    <col collapsed="false" customWidth="true" hidden="false" outlineLevel="0" max="5" min="5" style="1" width="3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32</v>
      </c>
      <c r="C2" s="2"/>
      <c r="D2" s="2"/>
      <c r="E2" s="2"/>
    </row>
    <row r="3" customFormat="false" ht="21.75" hidden="false" customHeight="true" outlineLevel="0" collapsed="false">
      <c r="B3" s="3" t="s">
        <v>33</v>
      </c>
      <c r="C3" s="3"/>
      <c r="D3" s="3"/>
      <c r="E3" s="3"/>
    </row>
    <row r="5" customFormat="false" ht="30" hidden="false" customHeight="true" outlineLevel="0" collapsed="false">
      <c r="B5" s="31" t="s">
        <v>34</v>
      </c>
      <c r="C5" s="31" t="s">
        <v>35</v>
      </c>
      <c r="D5" s="31" t="s">
        <v>36</v>
      </c>
      <c r="E5" s="31" t="s">
        <v>37</v>
      </c>
    </row>
    <row r="6" customFormat="false" ht="15" hidden="false" customHeight="false" outlineLevel="0" collapsed="false">
      <c r="B6" s="22" t="s">
        <v>25</v>
      </c>
      <c r="C6" s="24" t="n">
        <v>46152</v>
      </c>
      <c r="D6" s="29" t="n">
        <v>1500</v>
      </c>
      <c r="E6" s="22" t="s">
        <v>38</v>
      </c>
    </row>
    <row r="7" customFormat="false" ht="15" hidden="false" customHeight="false" outlineLevel="0" collapsed="false">
      <c r="B7" s="32" t="s">
        <v>25</v>
      </c>
      <c r="C7" s="33" t="n">
        <v>46183</v>
      </c>
      <c r="D7" s="34" t="n">
        <v>400</v>
      </c>
      <c r="E7" s="32" t="s">
        <v>38</v>
      </c>
    </row>
    <row r="8" customFormat="false" ht="15" hidden="false" customHeight="false" outlineLevel="0" collapsed="false">
      <c r="B8" s="22" t="s">
        <v>25</v>
      </c>
      <c r="C8" s="24" t="n">
        <v>46213</v>
      </c>
      <c r="D8" s="29" t="n">
        <v>400</v>
      </c>
      <c r="E8" s="22" t="s">
        <v>38</v>
      </c>
    </row>
    <row r="9" customFormat="false" ht="15" hidden="false" customHeight="false" outlineLevel="0" collapsed="false">
      <c r="B9" s="32" t="s">
        <v>25</v>
      </c>
      <c r="C9" s="33" t="n">
        <v>46244</v>
      </c>
      <c r="D9" s="34" t="n">
        <v>400</v>
      </c>
      <c r="E9" s="32" t="s">
        <v>38</v>
      </c>
    </row>
    <row r="10" customFormat="false" ht="15" hidden="false" customHeight="false" outlineLevel="0" collapsed="false">
      <c r="B10" s="22" t="s">
        <v>25</v>
      </c>
      <c r="C10" s="24" t="n">
        <v>46275</v>
      </c>
      <c r="D10" s="29" t="n">
        <v>400</v>
      </c>
      <c r="E10" s="22" t="s">
        <v>38</v>
      </c>
    </row>
    <row r="11" customFormat="false" ht="15" hidden="false" customHeight="false" outlineLevel="0" collapsed="false">
      <c r="B11" s="32" t="s">
        <v>26</v>
      </c>
      <c r="C11" s="33" t="n">
        <v>46213</v>
      </c>
      <c r="D11" s="34" t="n">
        <v>600</v>
      </c>
      <c r="E11" s="32" t="s">
        <v>39</v>
      </c>
    </row>
    <row r="12" customFormat="false" ht="15" hidden="false" customHeight="false" outlineLevel="0" collapsed="false">
      <c r="B12" s="22" t="s">
        <v>26</v>
      </c>
      <c r="C12" s="24" t="n">
        <v>46244</v>
      </c>
      <c r="D12" s="29" t="n">
        <v>600</v>
      </c>
      <c r="E12" s="22" t="s">
        <v>39</v>
      </c>
    </row>
    <row r="13" customFormat="false" ht="15" hidden="false" customHeight="false" outlineLevel="0" collapsed="false">
      <c r="B13" s="32" t="s">
        <v>26</v>
      </c>
      <c r="C13" s="33" t="n">
        <v>46275</v>
      </c>
      <c r="D13" s="34" t="n">
        <v>600</v>
      </c>
      <c r="E13" s="32" t="s">
        <v>39</v>
      </c>
    </row>
    <row r="14" customFormat="false" ht="15" hidden="false" customHeight="false" outlineLevel="0" collapsed="false">
      <c r="B14" s="22" t="s">
        <v>27</v>
      </c>
      <c r="C14" s="24" t="n">
        <v>46244</v>
      </c>
      <c r="D14" s="29" t="n">
        <v>300</v>
      </c>
      <c r="E14" s="22" t="s">
        <v>40</v>
      </c>
    </row>
    <row r="15" customFormat="false" ht="15" hidden="false" customHeight="false" outlineLevel="0" collapsed="false">
      <c r="B15" s="32" t="s">
        <v>27</v>
      </c>
      <c r="C15" s="33" t="n">
        <v>46275</v>
      </c>
      <c r="D15" s="34" t="n">
        <v>300</v>
      </c>
      <c r="E15" s="32" t="s">
        <v>40</v>
      </c>
    </row>
    <row r="16" customFormat="false" ht="15" hidden="false" customHeight="false" outlineLevel="0" collapsed="false">
      <c r="B16" s="22" t="s">
        <v>28</v>
      </c>
      <c r="C16" s="24" t="n">
        <v>46275</v>
      </c>
      <c r="D16" s="29" t="n">
        <v>2000</v>
      </c>
      <c r="E16" s="22" t="s">
        <v>41</v>
      </c>
    </row>
    <row r="17" customFormat="false" ht="15" hidden="false" customHeight="false" outlineLevel="0" collapsed="false">
      <c r="B17" s="32" t="s">
        <v>29</v>
      </c>
      <c r="C17" s="33" t="n">
        <v>46275</v>
      </c>
      <c r="D17" s="34" t="n">
        <v>3600</v>
      </c>
      <c r="E17" s="32" t="s">
        <v>42</v>
      </c>
    </row>
    <row r="18" customFormat="false" ht="15" hidden="false" customHeight="false" outlineLevel="0" collapsed="false">
      <c r="B18" s="22"/>
      <c r="C18" s="24"/>
      <c r="D18" s="29"/>
      <c r="E18" s="22"/>
    </row>
    <row r="19" customFormat="false" ht="15" hidden="false" customHeight="false" outlineLevel="0" collapsed="false">
      <c r="B19" s="32"/>
      <c r="C19" s="33"/>
      <c r="D19" s="34"/>
      <c r="E19" s="32"/>
    </row>
    <row r="20" customFormat="false" ht="15" hidden="false" customHeight="false" outlineLevel="0" collapsed="false">
      <c r="B20" s="22"/>
      <c r="C20" s="24"/>
      <c r="D20" s="29"/>
      <c r="E20" s="22"/>
    </row>
    <row r="21" customFormat="false" ht="15" hidden="false" customHeight="false" outlineLevel="0" collapsed="false">
      <c r="B21" s="32"/>
      <c r="C21" s="33"/>
      <c r="D21" s="34"/>
      <c r="E21" s="32"/>
    </row>
    <row r="22" customFormat="false" ht="15" hidden="false" customHeight="false" outlineLevel="0" collapsed="false">
      <c r="B22" s="22"/>
      <c r="C22" s="24"/>
      <c r="D22" s="29"/>
      <c r="E22" s="22"/>
    </row>
    <row r="23" customFormat="false" ht="15" hidden="false" customHeight="false" outlineLevel="0" collapsed="false">
      <c r="B23" s="32"/>
      <c r="C23" s="33"/>
      <c r="D23" s="34"/>
      <c r="E23" s="32"/>
    </row>
    <row r="24" customFormat="false" ht="15" hidden="false" customHeight="false" outlineLevel="0" collapsed="false">
      <c r="B24" s="22"/>
      <c r="C24" s="24"/>
      <c r="D24" s="29"/>
      <c r="E24" s="22"/>
    </row>
    <row r="25" customFormat="false" ht="15" hidden="false" customHeight="false" outlineLevel="0" collapsed="false">
      <c r="B25" s="32"/>
      <c r="C25" s="33"/>
      <c r="D25" s="34"/>
      <c r="E25" s="32"/>
    </row>
    <row r="26" customFormat="false" ht="15" hidden="false" customHeight="false" outlineLevel="0" collapsed="false">
      <c r="B26" s="22"/>
      <c r="C26" s="24"/>
      <c r="D26" s="29"/>
      <c r="E26" s="22"/>
    </row>
    <row r="27" customFormat="false" ht="15" hidden="false" customHeight="false" outlineLevel="0" collapsed="false">
      <c r="B27" s="32"/>
      <c r="C27" s="33"/>
      <c r="D27" s="34"/>
      <c r="E27" s="32"/>
    </row>
    <row r="28" customFormat="false" ht="15" hidden="false" customHeight="false" outlineLevel="0" collapsed="false">
      <c r="B28" s="22"/>
      <c r="C28" s="24"/>
      <c r="D28" s="29"/>
      <c r="E28" s="22"/>
    </row>
    <row r="29" customFormat="false" ht="15" hidden="false" customHeight="false" outlineLevel="0" collapsed="false">
      <c r="B29" s="32"/>
      <c r="C29" s="33"/>
      <c r="D29" s="34"/>
      <c r="E29" s="32"/>
    </row>
    <row r="30" customFormat="false" ht="15" hidden="false" customHeight="false" outlineLevel="0" collapsed="false">
      <c r="B30" s="22"/>
      <c r="C30" s="24"/>
      <c r="D30" s="29"/>
      <c r="E30" s="22"/>
    </row>
    <row r="31" customFormat="false" ht="15" hidden="false" customHeight="false" outlineLevel="0" collapsed="false">
      <c r="B31" s="32"/>
      <c r="C31" s="33"/>
      <c r="D31" s="34"/>
      <c r="E31" s="32"/>
    </row>
    <row r="32" customFormat="false" ht="15" hidden="false" customHeight="false" outlineLevel="0" collapsed="false">
      <c r="B32" s="22"/>
      <c r="C32" s="24"/>
      <c r="D32" s="29"/>
      <c r="E32" s="22"/>
    </row>
    <row r="33" customFormat="false" ht="15" hidden="false" customHeight="false" outlineLevel="0" collapsed="false">
      <c r="B33" s="32"/>
      <c r="C33" s="33"/>
      <c r="D33" s="34"/>
      <c r="E33" s="32"/>
    </row>
    <row r="34" customFormat="false" ht="15" hidden="false" customHeight="false" outlineLevel="0" collapsed="false">
      <c r="B34" s="22"/>
      <c r="C34" s="24"/>
      <c r="D34" s="29"/>
      <c r="E34" s="22"/>
    </row>
    <row r="35" customFormat="false" ht="15" hidden="false" customHeight="false" outlineLevel="0" collapsed="false">
      <c r="B35" s="32"/>
      <c r="C35" s="33"/>
      <c r="D35" s="34"/>
      <c r="E35" s="32"/>
    </row>
    <row r="36" customFormat="false" ht="15" hidden="false" customHeight="false" outlineLevel="0" collapsed="false">
      <c r="B36" s="22"/>
      <c r="C36" s="24"/>
      <c r="D36" s="29"/>
      <c r="E36" s="22"/>
    </row>
    <row r="37" customFormat="false" ht="15" hidden="false" customHeight="false" outlineLevel="0" collapsed="false">
      <c r="B37" s="32"/>
      <c r="C37" s="33"/>
      <c r="D37" s="34"/>
      <c r="E37" s="32"/>
    </row>
    <row r="38" customFormat="false" ht="15" hidden="false" customHeight="false" outlineLevel="0" collapsed="false">
      <c r="B38" s="22"/>
      <c r="C38" s="24"/>
      <c r="D38" s="29"/>
      <c r="E38" s="22"/>
    </row>
    <row r="39" customFormat="false" ht="15" hidden="false" customHeight="false" outlineLevel="0" collapsed="false">
      <c r="B39" s="32"/>
      <c r="C39" s="33"/>
      <c r="D39" s="34"/>
      <c r="E39" s="32"/>
    </row>
    <row r="40" customFormat="false" ht="15" hidden="false" customHeight="false" outlineLevel="0" collapsed="false">
      <c r="B40" s="22"/>
      <c r="C40" s="24"/>
      <c r="D40" s="29"/>
      <c r="E40" s="22"/>
    </row>
    <row r="41" customFormat="false" ht="15" hidden="false" customHeight="false" outlineLevel="0" collapsed="false">
      <c r="B41" s="32"/>
      <c r="C41" s="33"/>
      <c r="D41" s="34"/>
      <c r="E41" s="32"/>
    </row>
    <row r="42" customFormat="false" ht="15" hidden="false" customHeight="false" outlineLevel="0" collapsed="false">
      <c r="B42" s="22"/>
      <c r="C42" s="24"/>
      <c r="D42" s="29"/>
      <c r="E42" s="22"/>
    </row>
    <row r="43" customFormat="false" ht="15" hidden="false" customHeight="false" outlineLevel="0" collapsed="false">
      <c r="B43" s="32"/>
      <c r="C43" s="33"/>
      <c r="D43" s="34"/>
      <c r="E43" s="32"/>
    </row>
    <row r="44" customFormat="false" ht="15" hidden="false" customHeight="false" outlineLevel="0" collapsed="false">
      <c r="B44" s="22"/>
      <c r="C44" s="24"/>
      <c r="D44" s="29"/>
      <c r="E44" s="22"/>
    </row>
    <row r="45" customFormat="false" ht="15" hidden="false" customHeight="false" outlineLevel="0" collapsed="false">
      <c r="B45" s="32"/>
      <c r="C45" s="33"/>
      <c r="D45" s="34"/>
      <c r="E45" s="32"/>
    </row>
    <row r="46" customFormat="false" ht="15" hidden="false" customHeight="false" outlineLevel="0" collapsed="false">
      <c r="B46" s="22"/>
      <c r="C46" s="24"/>
      <c r="D46" s="29"/>
      <c r="E46" s="22"/>
    </row>
    <row r="47" customFormat="false" ht="15" hidden="false" customHeight="false" outlineLevel="0" collapsed="false">
      <c r="B47" s="32"/>
      <c r="C47" s="33"/>
      <c r="D47" s="34"/>
      <c r="E47" s="32"/>
    </row>
    <row r="48" customFormat="false" ht="15" hidden="false" customHeight="false" outlineLevel="0" collapsed="false">
      <c r="B48" s="22"/>
      <c r="C48" s="24"/>
      <c r="D48" s="29"/>
      <c r="E48" s="22"/>
    </row>
    <row r="49" customFormat="false" ht="15" hidden="false" customHeight="false" outlineLevel="0" collapsed="false">
      <c r="B49" s="32"/>
      <c r="C49" s="33"/>
      <c r="D49" s="34"/>
      <c r="E49" s="32"/>
    </row>
    <row r="50" customFormat="false" ht="15" hidden="false" customHeight="false" outlineLevel="0" collapsed="false">
      <c r="B50" s="22"/>
      <c r="C50" s="24"/>
      <c r="D50" s="29"/>
      <c r="E50" s="22"/>
    </row>
    <row r="51" customFormat="false" ht="15" hidden="false" customHeight="false" outlineLevel="0" collapsed="false">
      <c r="B51" s="32"/>
      <c r="C51" s="33"/>
      <c r="D51" s="34"/>
      <c r="E51" s="32"/>
    </row>
    <row r="52" customFormat="false" ht="15" hidden="false" customHeight="false" outlineLevel="0" collapsed="false">
      <c r="B52" s="22"/>
      <c r="C52" s="24"/>
      <c r="D52" s="29"/>
      <c r="E52" s="22"/>
    </row>
    <row r="53" customFormat="false" ht="15" hidden="false" customHeight="false" outlineLevel="0" collapsed="false">
      <c r="B53" s="32"/>
      <c r="C53" s="33"/>
      <c r="D53" s="34"/>
      <c r="E53" s="32"/>
    </row>
    <row r="54" customFormat="false" ht="15" hidden="false" customHeight="false" outlineLevel="0" collapsed="false">
      <c r="B54" s="22"/>
      <c r="C54" s="24"/>
      <c r="D54" s="29"/>
      <c r="E54" s="22"/>
    </row>
    <row r="55" customFormat="false" ht="15" hidden="false" customHeight="false" outlineLevel="0" collapsed="false">
      <c r="B55" s="32"/>
      <c r="C55" s="33"/>
      <c r="D55" s="34"/>
      <c r="E55" s="32"/>
    </row>
    <row r="56" customFormat="false" ht="15" hidden="false" customHeight="false" outlineLevel="0" collapsed="false">
      <c r="B56" s="22"/>
      <c r="C56" s="24"/>
      <c r="D56" s="29"/>
      <c r="E56" s="22"/>
    </row>
    <row r="57" customFormat="false" ht="15" hidden="false" customHeight="false" outlineLevel="0" collapsed="false">
      <c r="B57" s="32"/>
      <c r="C57" s="33"/>
      <c r="D57" s="34"/>
      <c r="E57" s="32"/>
    </row>
    <row r="58" customFormat="false" ht="15" hidden="false" customHeight="false" outlineLevel="0" collapsed="false">
      <c r="B58" s="22"/>
      <c r="C58" s="24"/>
      <c r="D58" s="29"/>
      <c r="E58" s="22"/>
    </row>
    <row r="59" customFormat="false" ht="15" hidden="false" customHeight="false" outlineLevel="0" collapsed="false">
      <c r="B59" s="32"/>
      <c r="C59" s="33"/>
      <c r="D59" s="34"/>
      <c r="E59" s="32"/>
    </row>
    <row r="60" customFormat="false" ht="15" hidden="false" customHeight="false" outlineLevel="0" collapsed="false">
      <c r="B60" s="22"/>
      <c r="C60" s="24"/>
      <c r="D60" s="29"/>
      <c r="E60" s="22"/>
    </row>
    <row r="61" customFormat="false" ht="15" hidden="false" customHeight="false" outlineLevel="0" collapsed="false">
      <c r="B61" s="32"/>
      <c r="C61" s="33"/>
      <c r="D61" s="34"/>
      <c r="E61" s="32"/>
    </row>
    <row r="62" customFormat="false" ht="15" hidden="false" customHeight="false" outlineLevel="0" collapsed="false">
      <c r="B62" s="22"/>
      <c r="C62" s="24"/>
      <c r="D62" s="29"/>
      <c r="E62" s="22"/>
    </row>
    <row r="63" customFormat="false" ht="15" hidden="false" customHeight="false" outlineLevel="0" collapsed="false">
      <c r="B63" s="32"/>
      <c r="C63" s="33"/>
      <c r="D63" s="34"/>
      <c r="E63" s="32"/>
    </row>
    <row r="64" customFormat="false" ht="15" hidden="false" customHeight="false" outlineLevel="0" collapsed="false">
      <c r="B64" s="22"/>
      <c r="C64" s="24"/>
      <c r="D64" s="29"/>
      <c r="E64" s="22"/>
    </row>
    <row r="65" customFormat="false" ht="15" hidden="false" customHeight="false" outlineLevel="0" collapsed="false">
      <c r="B65" s="32"/>
      <c r="C65" s="33"/>
      <c r="D65" s="34"/>
      <c r="E65" s="32"/>
    </row>
    <row r="66" customFormat="false" ht="15" hidden="false" customHeight="false" outlineLevel="0" collapsed="false">
      <c r="B66" s="22"/>
      <c r="C66" s="24"/>
      <c r="D66" s="29"/>
      <c r="E66" s="22"/>
    </row>
    <row r="67" customFormat="false" ht="15" hidden="false" customHeight="false" outlineLevel="0" collapsed="false">
      <c r="B67" s="32"/>
      <c r="C67" s="33"/>
      <c r="D67" s="34"/>
      <c r="E67" s="32"/>
    </row>
    <row r="68" customFormat="false" ht="15" hidden="false" customHeight="false" outlineLevel="0" collapsed="false">
      <c r="B68" s="22"/>
      <c r="C68" s="24"/>
      <c r="D68" s="29"/>
      <c r="E68" s="22"/>
    </row>
    <row r="69" customFormat="false" ht="15" hidden="false" customHeight="false" outlineLevel="0" collapsed="false">
      <c r="B69" s="32"/>
      <c r="C69" s="33"/>
      <c r="D69" s="34"/>
      <c r="E69" s="32"/>
    </row>
    <row r="70" customFormat="false" ht="15" hidden="false" customHeight="false" outlineLevel="0" collapsed="false">
      <c r="B70" s="22"/>
      <c r="C70" s="24"/>
      <c r="D70" s="29"/>
      <c r="E70" s="22"/>
    </row>
    <row r="71" customFormat="false" ht="15" hidden="false" customHeight="false" outlineLevel="0" collapsed="false">
      <c r="B71" s="32"/>
      <c r="C71" s="33"/>
      <c r="D71" s="34"/>
      <c r="E71" s="32"/>
    </row>
    <row r="72" customFormat="false" ht="15" hidden="false" customHeight="false" outlineLevel="0" collapsed="false">
      <c r="B72" s="22"/>
      <c r="C72" s="24"/>
      <c r="D72" s="29"/>
      <c r="E72" s="22"/>
    </row>
    <row r="73" customFormat="false" ht="15" hidden="false" customHeight="false" outlineLevel="0" collapsed="false">
      <c r="B73" s="32"/>
      <c r="C73" s="33"/>
      <c r="D73" s="34"/>
      <c r="E73" s="32"/>
    </row>
    <row r="74" customFormat="false" ht="15" hidden="false" customHeight="false" outlineLevel="0" collapsed="false">
      <c r="B74" s="22"/>
      <c r="C74" s="24"/>
      <c r="D74" s="29"/>
      <c r="E74" s="22"/>
    </row>
    <row r="75" customFormat="false" ht="15" hidden="false" customHeight="false" outlineLevel="0" collapsed="false">
      <c r="B75" s="32"/>
      <c r="C75" s="33"/>
      <c r="D75" s="34"/>
      <c r="E75" s="32"/>
    </row>
    <row r="76" customFormat="false" ht="15" hidden="false" customHeight="false" outlineLevel="0" collapsed="false">
      <c r="B76" s="22"/>
      <c r="C76" s="24"/>
      <c r="D76" s="29"/>
      <c r="E76" s="22"/>
    </row>
    <row r="77" customFormat="false" ht="15" hidden="false" customHeight="false" outlineLevel="0" collapsed="false">
      <c r="B77" s="32"/>
      <c r="C77" s="33"/>
      <c r="D77" s="34"/>
      <c r="E77" s="32"/>
    </row>
    <row r="78" customFormat="false" ht="15" hidden="false" customHeight="false" outlineLevel="0" collapsed="false">
      <c r="B78" s="22"/>
      <c r="C78" s="24"/>
      <c r="D78" s="29"/>
      <c r="E78" s="22"/>
    </row>
    <row r="79" customFormat="false" ht="15" hidden="false" customHeight="false" outlineLevel="0" collapsed="false">
      <c r="B79" s="32"/>
      <c r="C79" s="33"/>
      <c r="D79" s="34"/>
      <c r="E79" s="32"/>
    </row>
    <row r="80" customFormat="false" ht="15" hidden="false" customHeight="false" outlineLevel="0" collapsed="false">
      <c r="B80" s="22"/>
      <c r="C80" s="24"/>
      <c r="D80" s="29"/>
      <c r="E80" s="22"/>
    </row>
    <row r="81" customFormat="false" ht="15" hidden="false" customHeight="false" outlineLevel="0" collapsed="false">
      <c r="B81" s="32"/>
      <c r="C81" s="33"/>
      <c r="D81" s="34"/>
      <c r="E81" s="32"/>
    </row>
    <row r="82" customFormat="false" ht="15" hidden="false" customHeight="false" outlineLevel="0" collapsed="false">
      <c r="B82" s="22"/>
      <c r="C82" s="24"/>
      <c r="D82" s="29"/>
      <c r="E82" s="22"/>
    </row>
    <row r="83" customFormat="false" ht="15" hidden="false" customHeight="false" outlineLevel="0" collapsed="false">
      <c r="B83" s="32"/>
      <c r="C83" s="33"/>
      <c r="D83" s="34"/>
      <c r="E83" s="32"/>
    </row>
    <row r="84" customFormat="false" ht="15" hidden="false" customHeight="false" outlineLevel="0" collapsed="false">
      <c r="B84" s="22"/>
      <c r="C84" s="24"/>
      <c r="D84" s="29"/>
      <c r="E84" s="22"/>
    </row>
    <row r="85" customFormat="false" ht="15" hidden="false" customHeight="false" outlineLevel="0" collapsed="false">
      <c r="B85" s="32"/>
      <c r="C85" s="33"/>
      <c r="D85" s="34"/>
      <c r="E85" s="32"/>
    </row>
    <row r="86" customFormat="false" ht="15" hidden="false" customHeight="false" outlineLevel="0" collapsed="false">
      <c r="B86" s="22"/>
      <c r="C86" s="24"/>
      <c r="D86" s="29"/>
      <c r="E86" s="22"/>
    </row>
    <row r="87" customFormat="false" ht="15" hidden="false" customHeight="false" outlineLevel="0" collapsed="false">
      <c r="B87" s="32"/>
      <c r="C87" s="33"/>
      <c r="D87" s="34"/>
      <c r="E87" s="32"/>
    </row>
    <row r="88" customFormat="false" ht="15" hidden="false" customHeight="false" outlineLevel="0" collapsed="false">
      <c r="B88" s="22"/>
      <c r="C88" s="24"/>
      <c r="D88" s="29"/>
      <c r="E88" s="22"/>
    </row>
    <row r="89" customFormat="false" ht="15" hidden="false" customHeight="false" outlineLevel="0" collapsed="false">
      <c r="B89" s="32"/>
      <c r="C89" s="33"/>
      <c r="D89" s="34"/>
      <c r="E89" s="32"/>
    </row>
    <row r="90" customFormat="false" ht="15" hidden="false" customHeight="false" outlineLevel="0" collapsed="false">
      <c r="B90" s="22"/>
      <c r="C90" s="24"/>
      <c r="D90" s="29"/>
      <c r="E90" s="22"/>
    </row>
    <row r="91" customFormat="false" ht="15" hidden="false" customHeight="false" outlineLevel="0" collapsed="false">
      <c r="B91" s="32"/>
      <c r="C91" s="33"/>
      <c r="D91" s="34"/>
      <c r="E91" s="32"/>
    </row>
    <row r="92" customFormat="false" ht="15" hidden="false" customHeight="false" outlineLevel="0" collapsed="false">
      <c r="B92" s="22"/>
      <c r="C92" s="24"/>
      <c r="D92" s="29"/>
      <c r="E92" s="22"/>
    </row>
    <row r="93" customFormat="false" ht="15" hidden="false" customHeight="false" outlineLevel="0" collapsed="false">
      <c r="B93" s="32"/>
      <c r="C93" s="33"/>
      <c r="D93" s="34"/>
      <c r="E93" s="32"/>
    </row>
    <row r="94" customFormat="false" ht="15" hidden="false" customHeight="false" outlineLevel="0" collapsed="false">
      <c r="B94" s="22"/>
      <c r="C94" s="24"/>
      <c r="D94" s="29"/>
      <c r="E94" s="22"/>
    </row>
    <row r="95" customFormat="false" ht="15" hidden="false" customHeight="false" outlineLevel="0" collapsed="false">
      <c r="B95" s="32"/>
      <c r="C95" s="33"/>
      <c r="D95" s="34"/>
      <c r="E95" s="32"/>
    </row>
    <row r="96" customFormat="false" ht="15" hidden="false" customHeight="false" outlineLevel="0" collapsed="false">
      <c r="B96" s="22"/>
      <c r="C96" s="24"/>
      <c r="D96" s="29"/>
      <c r="E96" s="22"/>
    </row>
    <row r="97" customFormat="false" ht="15" hidden="false" customHeight="false" outlineLevel="0" collapsed="false">
      <c r="B97" s="32"/>
      <c r="C97" s="33"/>
      <c r="D97" s="34"/>
      <c r="E97" s="32"/>
    </row>
    <row r="98" customFormat="false" ht="15" hidden="false" customHeight="false" outlineLevel="0" collapsed="false">
      <c r="B98" s="22"/>
      <c r="C98" s="24"/>
      <c r="D98" s="29"/>
      <c r="E98" s="22"/>
    </row>
    <row r="99" customFormat="false" ht="15" hidden="false" customHeight="false" outlineLevel="0" collapsed="false">
      <c r="B99" s="32"/>
      <c r="C99" s="33"/>
      <c r="D99" s="34"/>
      <c r="E99" s="32"/>
    </row>
    <row r="100" customFormat="false" ht="15" hidden="false" customHeight="false" outlineLevel="0" collapsed="false">
      <c r="B100" s="22"/>
      <c r="C100" s="24"/>
      <c r="D100" s="29"/>
      <c r="E100" s="22"/>
    </row>
    <row r="101" customFormat="false" ht="15" hidden="false" customHeight="false" outlineLevel="0" collapsed="false">
      <c r="B101" s="32"/>
      <c r="C101" s="33"/>
      <c r="D101" s="34"/>
      <c r="E101" s="32"/>
    </row>
    <row r="102" customFormat="false" ht="15" hidden="false" customHeight="false" outlineLevel="0" collapsed="false">
      <c r="B102" s="22"/>
      <c r="C102" s="24"/>
      <c r="D102" s="29"/>
      <c r="E102" s="22"/>
    </row>
    <row r="103" customFormat="false" ht="15" hidden="false" customHeight="false" outlineLevel="0" collapsed="false">
      <c r="B103" s="32"/>
      <c r="C103" s="33"/>
      <c r="D103" s="34"/>
      <c r="E103" s="32"/>
    </row>
    <row r="104" customFormat="false" ht="15" hidden="false" customHeight="false" outlineLevel="0" collapsed="false">
      <c r="B104" s="22"/>
      <c r="C104" s="24"/>
      <c r="D104" s="29"/>
      <c r="E104" s="22"/>
    </row>
    <row r="105" customFormat="false" ht="15" hidden="false" customHeight="false" outlineLevel="0" collapsed="false">
      <c r="B105" s="32"/>
      <c r="C105" s="33"/>
      <c r="D105" s="34"/>
      <c r="E105" s="32"/>
    </row>
    <row r="106" customFormat="false" ht="15" hidden="false" customHeight="false" outlineLevel="0" collapsed="false">
      <c r="B106" s="22"/>
      <c r="C106" s="24"/>
      <c r="D106" s="29"/>
      <c r="E106" s="22"/>
    </row>
    <row r="107" customFormat="false" ht="15" hidden="false" customHeight="false" outlineLevel="0" collapsed="false">
      <c r="B107" s="32"/>
      <c r="C107" s="33"/>
      <c r="D107" s="34"/>
      <c r="E107" s="32"/>
    </row>
    <row r="108" customFormat="false" ht="15" hidden="false" customHeight="false" outlineLevel="0" collapsed="false">
      <c r="B108" s="22"/>
      <c r="C108" s="24"/>
      <c r="D108" s="29"/>
      <c r="E108" s="22"/>
    </row>
    <row r="109" customFormat="false" ht="15" hidden="false" customHeight="false" outlineLevel="0" collapsed="false">
      <c r="B109" s="32"/>
      <c r="C109" s="33"/>
      <c r="D109" s="34"/>
      <c r="E109" s="32"/>
    </row>
    <row r="110" customFormat="false" ht="15" hidden="false" customHeight="false" outlineLevel="0" collapsed="false">
      <c r="B110" s="22"/>
      <c r="C110" s="24"/>
      <c r="D110" s="29"/>
      <c r="E110" s="22"/>
    </row>
    <row r="111" customFormat="false" ht="15" hidden="false" customHeight="false" outlineLevel="0" collapsed="false">
      <c r="B111" s="32"/>
      <c r="C111" s="33"/>
      <c r="D111" s="34"/>
      <c r="E111" s="32"/>
    </row>
    <row r="112" customFormat="false" ht="15" hidden="false" customHeight="false" outlineLevel="0" collapsed="false">
      <c r="B112" s="22"/>
      <c r="C112" s="24"/>
      <c r="D112" s="29"/>
      <c r="E112" s="22"/>
    </row>
    <row r="113" customFormat="false" ht="15" hidden="false" customHeight="false" outlineLevel="0" collapsed="false">
      <c r="B113" s="32"/>
      <c r="C113" s="33"/>
      <c r="D113" s="34"/>
      <c r="E113" s="32"/>
    </row>
    <row r="114" customFormat="false" ht="15" hidden="false" customHeight="false" outlineLevel="0" collapsed="false">
      <c r="B114" s="22"/>
      <c r="C114" s="24"/>
      <c r="D114" s="29"/>
      <c r="E114" s="22"/>
    </row>
    <row r="115" customFormat="false" ht="15" hidden="false" customHeight="false" outlineLevel="0" collapsed="false">
      <c r="B115" s="32"/>
      <c r="C115" s="33"/>
      <c r="D115" s="34"/>
      <c r="E115" s="32"/>
    </row>
    <row r="116" customFormat="false" ht="15" hidden="false" customHeight="false" outlineLevel="0" collapsed="false">
      <c r="B116" s="22"/>
      <c r="C116" s="24"/>
      <c r="D116" s="29"/>
      <c r="E116" s="22"/>
    </row>
    <row r="117" customFormat="false" ht="15" hidden="false" customHeight="false" outlineLevel="0" collapsed="false">
      <c r="B117" s="32"/>
      <c r="C117" s="33"/>
      <c r="D117" s="34"/>
      <c r="E117" s="32"/>
    </row>
    <row r="118" customFormat="false" ht="15" hidden="false" customHeight="false" outlineLevel="0" collapsed="false">
      <c r="B118" s="22"/>
      <c r="C118" s="24"/>
      <c r="D118" s="29"/>
      <c r="E118" s="22"/>
    </row>
    <row r="119" customFormat="false" ht="15" hidden="false" customHeight="false" outlineLevel="0" collapsed="false">
      <c r="B119" s="32"/>
      <c r="C119" s="33"/>
      <c r="D119" s="34"/>
      <c r="E119" s="32"/>
    </row>
    <row r="120" customFormat="false" ht="15" hidden="false" customHeight="false" outlineLevel="0" collapsed="false">
      <c r="B120" s="22"/>
      <c r="C120" s="24"/>
      <c r="D120" s="29"/>
      <c r="E120" s="22"/>
    </row>
    <row r="121" customFormat="false" ht="15" hidden="false" customHeight="false" outlineLevel="0" collapsed="false">
      <c r="B121" s="32"/>
      <c r="C121" s="33"/>
      <c r="D121" s="34"/>
      <c r="E121" s="32"/>
    </row>
    <row r="122" customFormat="false" ht="15" hidden="false" customHeight="false" outlineLevel="0" collapsed="false">
      <c r="B122" s="22"/>
      <c r="C122" s="24"/>
      <c r="D122" s="29"/>
      <c r="E122" s="22"/>
    </row>
    <row r="123" customFormat="false" ht="15" hidden="false" customHeight="false" outlineLevel="0" collapsed="false">
      <c r="B123" s="32"/>
      <c r="C123" s="33"/>
      <c r="D123" s="34"/>
      <c r="E123" s="32"/>
    </row>
    <row r="124" customFormat="false" ht="15" hidden="false" customHeight="false" outlineLevel="0" collapsed="false">
      <c r="B124" s="22"/>
      <c r="C124" s="24"/>
      <c r="D124" s="29"/>
      <c r="E124" s="22"/>
    </row>
    <row r="125" customFormat="false" ht="15" hidden="false" customHeight="false" outlineLevel="0" collapsed="false">
      <c r="B125" s="32"/>
      <c r="C125" s="33"/>
      <c r="D125" s="34"/>
      <c r="E125" s="32"/>
    </row>
    <row r="126" customFormat="false" ht="15" hidden="false" customHeight="false" outlineLevel="0" collapsed="false">
      <c r="B126" s="22"/>
      <c r="C126" s="24"/>
      <c r="D126" s="29"/>
      <c r="E126" s="22"/>
    </row>
    <row r="127" customFormat="false" ht="15" hidden="false" customHeight="false" outlineLevel="0" collapsed="false">
      <c r="B127" s="32"/>
      <c r="C127" s="33"/>
      <c r="D127" s="34"/>
      <c r="E127" s="32"/>
    </row>
    <row r="128" customFormat="false" ht="15" hidden="false" customHeight="false" outlineLevel="0" collapsed="false">
      <c r="B128" s="22"/>
      <c r="C128" s="24"/>
      <c r="D128" s="29"/>
      <c r="E128" s="22"/>
    </row>
    <row r="129" customFormat="false" ht="15" hidden="false" customHeight="false" outlineLevel="0" collapsed="false">
      <c r="B129" s="32"/>
      <c r="C129" s="33"/>
      <c r="D129" s="34"/>
      <c r="E129" s="32"/>
    </row>
    <row r="130" customFormat="false" ht="15" hidden="false" customHeight="false" outlineLevel="0" collapsed="false">
      <c r="B130" s="22"/>
      <c r="C130" s="24"/>
      <c r="D130" s="29"/>
      <c r="E130" s="22"/>
    </row>
    <row r="131" customFormat="false" ht="15" hidden="false" customHeight="false" outlineLevel="0" collapsed="false">
      <c r="B131" s="32"/>
      <c r="C131" s="33"/>
      <c r="D131" s="34"/>
      <c r="E131" s="32"/>
    </row>
    <row r="132" customFormat="false" ht="15" hidden="false" customHeight="false" outlineLevel="0" collapsed="false">
      <c r="B132" s="22"/>
      <c r="C132" s="24"/>
      <c r="D132" s="29"/>
      <c r="E132" s="22"/>
    </row>
    <row r="133" customFormat="false" ht="15" hidden="false" customHeight="false" outlineLevel="0" collapsed="false">
      <c r="B133" s="32"/>
      <c r="C133" s="33"/>
      <c r="D133" s="34"/>
      <c r="E133" s="32"/>
    </row>
    <row r="134" customFormat="false" ht="15" hidden="false" customHeight="false" outlineLevel="0" collapsed="false">
      <c r="B134" s="22"/>
      <c r="C134" s="24"/>
      <c r="D134" s="29"/>
      <c r="E134" s="22"/>
    </row>
    <row r="135" customFormat="false" ht="15" hidden="false" customHeight="false" outlineLevel="0" collapsed="false">
      <c r="B135" s="32"/>
      <c r="C135" s="33"/>
      <c r="D135" s="34"/>
      <c r="E135" s="32"/>
    </row>
    <row r="136" customFormat="false" ht="15" hidden="false" customHeight="false" outlineLevel="0" collapsed="false">
      <c r="B136" s="22"/>
      <c r="C136" s="24"/>
      <c r="D136" s="29"/>
      <c r="E136" s="22"/>
    </row>
    <row r="137" customFormat="false" ht="15" hidden="false" customHeight="false" outlineLevel="0" collapsed="false">
      <c r="B137" s="32"/>
      <c r="C137" s="33"/>
      <c r="D137" s="34"/>
      <c r="E137" s="32"/>
    </row>
    <row r="138" customFormat="false" ht="15" hidden="false" customHeight="false" outlineLevel="0" collapsed="false">
      <c r="B138" s="22"/>
      <c r="C138" s="24"/>
      <c r="D138" s="29"/>
      <c r="E138" s="22"/>
    </row>
    <row r="139" customFormat="false" ht="15" hidden="false" customHeight="false" outlineLevel="0" collapsed="false">
      <c r="B139" s="32"/>
      <c r="C139" s="33"/>
      <c r="D139" s="34"/>
      <c r="E139" s="32"/>
    </row>
    <row r="140" customFormat="false" ht="15" hidden="false" customHeight="false" outlineLevel="0" collapsed="false">
      <c r="B140" s="22"/>
      <c r="C140" s="24"/>
      <c r="D140" s="29"/>
      <c r="E140" s="22"/>
    </row>
    <row r="141" customFormat="false" ht="15" hidden="false" customHeight="false" outlineLevel="0" collapsed="false">
      <c r="B141" s="32"/>
      <c r="C141" s="33"/>
      <c r="D141" s="34"/>
      <c r="E141" s="32"/>
    </row>
    <row r="142" customFormat="false" ht="15" hidden="false" customHeight="false" outlineLevel="0" collapsed="false">
      <c r="B142" s="22"/>
      <c r="C142" s="24"/>
      <c r="D142" s="29"/>
      <c r="E142" s="22"/>
    </row>
    <row r="143" customFormat="false" ht="15" hidden="false" customHeight="false" outlineLevel="0" collapsed="false">
      <c r="B143" s="32"/>
      <c r="C143" s="33"/>
      <c r="D143" s="34"/>
      <c r="E143" s="32"/>
    </row>
    <row r="144" customFormat="false" ht="15" hidden="false" customHeight="false" outlineLevel="0" collapsed="false">
      <c r="B144" s="22"/>
      <c r="C144" s="24"/>
      <c r="D144" s="29"/>
      <c r="E144" s="22"/>
    </row>
    <row r="145" customFormat="false" ht="15" hidden="false" customHeight="false" outlineLevel="0" collapsed="false">
      <c r="B145" s="32"/>
      <c r="C145" s="33"/>
      <c r="D145" s="34"/>
      <c r="E145" s="32"/>
    </row>
    <row r="146" customFormat="false" ht="15" hidden="false" customHeight="false" outlineLevel="0" collapsed="false">
      <c r="B146" s="22"/>
      <c r="C146" s="24"/>
      <c r="D146" s="29"/>
      <c r="E146" s="22"/>
    </row>
    <row r="147" customFormat="false" ht="15" hidden="false" customHeight="false" outlineLevel="0" collapsed="false">
      <c r="B147" s="32"/>
      <c r="C147" s="33"/>
      <c r="D147" s="34"/>
      <c r="E147" s="32"/>
    </row>
    <row r="148" customFormat="false" ht="15" hidden="false" customHeight="false" outlineLevel="0" collapsed="false">
      <c r="B148" s="22"/>
      <c r="C148" s="24"/>
      <c r="D148" s="29"/>
      <c r="E148" s="22"/>
    </row>
    <row r="149" customFormat="false" ht="15" hidden="false" customHeight="false" outlineLevel="0" collapsed="false">
      <c r="B149" s="32"/>
      <c r="C149" s="33"/>
      <c r="D149" s="34"/>
      <c r="E149" s="32"/>
    </row>
    <row r="150" customFormat="false" ht="15" hidden="false" customHeight="false" outlineLevel="0" collapsed="false">
      <c r="B150" s="22"/>
      <c r="C150" s="24"/>
      <c r="D150" s="29"/>
      <c r="E150" s="22"/>
    </row>
    <row r="151" customFormat="false" ht="15" hidden="false" customHeight="false" outlineLevel="0" collapsed="false">
      <c r="B151" s="32"/>
      <c r="C151" s="33"/>
      <c r="D151" s="34"/>
      <c r="E151" s="32"/>
    </row>
    <row r="152" customFormat="false" ht="15" hidden="false" customHeight="false" outlineLevel="0" collapsed="false">
      <c r="B152" s="22"/>
      <c r="C152" s="24"/>
      <c r="D152" s="29"/>
      <c r="E152" s="22"/>
    </row>
    <row r="153" customFormat="false" ht="15" hidden="false" customHeight="false" outlineLevel="0" collapsed="false">
      <c r="B153" s="32"/>
      <c r="C153" s="33"/>
      <c r="D153" s="34"/>
      <c r="E153" s="32"/>
    </row>
    <row r="154" customFormat="false" ht="15" hidden="false" customHeight="false" outlineLevel="0" collapsed="false">
      <c r="B154" s="22"/>
      <c r="C154" s="24"/>
      <c r="D154" s="29"/>
      <c r="E154" s="22"/>
    </row>
    <row r="155" customFormat="false" ht="15" hidden="false" customHeight="false" outlineLevel="0" collapsed="false">
      <c r="B155" s="32"/>
      <c r="C155" s="33"/>
      <c r="D155" s="34"/>
      <c r="E155" s="32"/>
    </row>
    <row r="156" customFormat="false" ht="15" hidden="false" customHeight="false" outlineLevel="0" collapsed="false">
      <c r="B156" s="22"/>
      <c r="C156" s="24"/>
      <c r="D156" s="29"/>
      <c r="E156" s="22"/>
    </row>
    <row r="157" customFormat="false" ht="15" hidden="false" customHeight="false" outlineLevel="0" collapsed="false">
      <c r="B157" s="32"/>
      <c r="C157" s="33"/>
      <c r="D157" s="34"/>
      <c r="E157" s="32"/>
    </row>
    <row r="158" customFormat="false" ht="15" hidden="false" customHeight="false" outlineLevel="0" collapsed="false">
      <c r="B158" s="22"/>
      <c r="C158" s="24"/>
      <c r="D158" s="29"/>
      <c r="E158" s="22"/>
    </row>
    <row r="159" customFormat="false" ht="15" hidden="false" customHeight="false" outlineLevel="0" collapsed="false">
      <c r="B159" s="32"/>
      <c r="C159" s="33"/>
      <c r="D159" s="34"/>
      <c r="E159" s="32"/>
    </row>
    <row r="160" customFormat="false" ht="15" hidden="false" customHeight="false" outlineLevel="0" collapsed="false">
      <c r="B160" s="22"/>
      <c r="C160" s="24"/>
      <c r="D160" s="29"/>
      <c r="E160" s="22"/>
    </row>
    <row r="161" customFormat="false" ht="15" hidden="false" customHeight="false" outlineLevel="0" collapsed="false">
      <c r="B161" s="32"/>
      <c r="C161" s="33"/>
      <c r="D161" s="34"/>
      <c r="E161" s="32"/>
    </row>
    <row r="162" customFormat="false" ht="15" hidden="false" customHeight="false" outlineLevel="0" collapsed="false">
      <c r="B162" s="22"/>
      <c r="C162" s="24"/>
      <c r="D162" s="29"/>
      <c r="E162" s="22"/>
    </row>
    <row r="163" customFormat="false" ht="15" hidden="false" customHeight="false" outlineLevel="0" collapsed="false">
      <c r="B163" s="32"/>
      <c r="C163" s="33"/>
      <c r="D163" s="34"/>
      <c r="E163" s="32"/>
    </row>
    <row r="164" customFormat="false" ht="15" hidden="false" customHeight="false" outlineLevel="0" collapsed="false">
      <c r="B164" s="22"/>
      <c r="C164" s="24"/>
      <c r="D164" s="29"/>
      <c r="E164" s="22"/>
    </row>
    <row r="165" customFormat="false" ht="15" hidden="false" customHeight="false" outlineLevel="0" collapsed="false">
      <c r="B165" s="32"/>
      <c r="C165" s="33"/>
      <c r="D165" s="34"/>
      <c r="E165" s="32"/>
    </row>
    <row r="166" customFormat="false" ht="15" hidden="false" customHeight="false" outlineLevel="0" collapsed="false">
      <c r="B166" s="22"/>
      <c r="C166" s="24"/>
      <c r="D166" s="29"/>
      <c r="E166" s="22"/>
    </row>
    <row r="167" customFormat="false" ht="15" hidden="false" customHeight="false" outlineLevel="0" collapsed="false">
      <c r="B167" s="32"/>
      <c r="C167" s="33"/>
      <c r="D167" s="34"/>
      <c r="E167" s="32"/>
    </row>
    <row r="168" customFormat="false" ht="15" hidden="false" customHeight="false" outlineLevel="0" collapsed="false">
      <c r="B168" s="22"/>
      <c r="C168" s="24"/>
      <c r="D168" s="29"/>
      <c r="E168" s="22"/>
    </row>
    <row r="169" customFormat="false" ht="15" hidden="false" customHeight="false" outlineLevel="0" collapsed="false">
      <c r="B169" s="32"/>
      <c r="C169" s="33"/>
      <c r="D169" s="34"/>
      <c r="E169" s="32"/>
    </row>
    <row r="170" customFormat="false" ht="15" hidden="false" customHeight="false" outlineLevel="0" collapsed="false">
      <c r="B170" s="22"/>
      <c r="C170" s="24"/>
      <c r="D170" s="29"/>
      <c r="E170" s="22"/>
    </row>
    <row r="171" customFormat="false" ht="15" hidden="false" customHeight="false" outlineLevel="0" collapsed="false">
      <c r="B171" s="32"/>
      <c r="C171" s="33"/>
      <c r="D171" s="34"/>
      <c r="E171" s="32"/>
    </row>
    <row r="172" customFormat="false" ht="15" hidden="false" customHeight="false" outlineLevel="0" collapsed="false">
      <c r="B172" s="22"/>
      <c r="C172" s="24"/>
      <c r="D172" s="29"/>
      <c r="E172" s="22"/>
    </row>
    <row r="173" customFormat="false" ht="15" hidden="false" customHeight="false" outlineLevel="0" collapsed="false">
      <c r="B173" s="32"/>
      <c r="C173" s="33"/>
      <c r="D173" s="34"/>
      <c r="E173" s="32"/>
    </row>
    <row r="174" customFormat="false" ht="15" hidden="false" customHeight="false" outlineLevel="0" collapsed="false">
      <c r="B174" s="22"/>
      <c r="C174" s="24"/>
      <c r="D174" s="29"/>
      <c r="E174" s="22"/>
    </row>
    <row r="175" customFormat="false" ht="15" hidden="false" customHeight="false" outlineLevel="0" collapsed="false">
      <c r="B175" s="32"/>
      <c r="C175" s="33"/>
      <c r="D175" s="34"/>
      <c r="E175" s="32"/>
    </row>
    <row r="176" customFormat="false" ht="15" hidden="false" customHeight="false" outlineLevel="0" collapsed="false">
      <c r="B176" s="22"/>
      <c r="C176" s="24"/>
      <c r="D176" s="29"/>
      <c r="E176" s="22"/>
    </row>
    <row r="177" customFormat="false" ht="15" hidden="false" customHeight="false" outlineLevel="0" collapsed="false">
      <c r="B177" s="32"/>
      <c r="C177" s="33"/>
      <c r="D177" s="34"/>
      <c r="E177" s="32"/>
    </row>
    <row r="178" customFormat="false" ht="15" hidden="false" customHeight="false" outlineLevel="0" collapsed="false">
      <c r="B178" s="22"/>
      <c r="C178" s="24"/>
      <c r="D178" s="29"/>
      <c r="E178" s="22"/>
    </row>
    <row r="179" customFormat="false" ht="15" hidden="false" customHeight="false" outlineLevel="0" collapsed="false">
      <c r="B179" s="32"/>
      <c r="C179" s="33"/>
      <c r="D179" s="34"/>
      <c r="E179" s="32"/>
    </row>
    <row r="180" customFormat="false" ht="15" hidden="false" customHeight="false" outlineLevel="0" collapsed="false">
      <c r="B180" s="22"/>
      <c r="C180" s="24"/>
      <c r="D180" s="29"/>
      <c r="E180" s="22"/>
    </row>
    <row r="181" customFormat="false" ht="15" hidden="false" customHeight="false" outlineLevel="0" collapsed="false">
      <c r="B181" s="32"/>
      <c r="C181" s="33"/>
      <c r="D181" s="34"/>
      <c r="E181" s="32"/>
    </row>
    <row r="182" customFormat="false" ht="15" hidden="false" customHeight="false" outlineLevel="0" collapsed="false">
      <c r="B182" s="22"/>
      <c r="C182" s="24"/>
      <c r="D182" s="29"/>
      <c r="E182" s="22"/>
    </row>
    <row r="183" customFormat="false" ht="15" hidden="false" customHeight="false" outlineLevel="0" collapsed="false">
      <c r="B183" s="32"/>
      <c r="C183" s="33"/>
      <c r="D183" s="34"/>
      <c r="E183" s="32"/>
    </row>
    <row r="184" customFormat="false" ht="15" hidden="false" customHeight="false" outlineLevel="0" collapsed="false">
      <c r="B184" s="22"/>
      <c r="C184" s="24"/>
      <c r="D184" s="29"/>
      <c r="E184" s="22"/>
    </row>
    <row r="185" customFormat="false" ht="15" hidden="false" customHeight="false" outlineLevel="0" collapsed="false">
      <c r="B185" s="32"/>
      <c r="C185" s="33"/>
      <c r="D185" s="34"/>
      <c r="E185" s="32"/>
    </row>
    <row r="186" customFormat="false" ht="15" hidden="false" customHeight="false" outlineLevel="0" collapsed="false">
      <c r="B186" s="22"/>
      <c r="C186" s="24"/>
      <c r="D186" s="29"/>
      <c r="E186" s="22"/>
    </row>
    <row r="187" customFormat="false" ht="15" hidden="false" customHeight="false" outlineLevel="0" collapsed="false">
      <c r="B187" s="32"/>
      <c r="C187" s="33"/>
      <c r="D187" s="34"/>
      <c r="E187" s="32"/>
    </row>
    <row r="188" customFormat="false" ht="15" hidden="false" customHeight="false" outlineLevel="0" collapsed="false">
      <c r="B188" s="22"/>
      <c r="C188" s="24"/>
      <c r="D188" s="29"/>
      <c r="E188" s="22"/>
    </row>
    <row r="189" customFormat="false" ht="15" hidden="false" customHeight="false" outlineLevel="0" collapsed="false">
      <c r="B189" s="32"/>
      <c r="C189" s="33"/>
      <c r="D189" s="34"/>
      <c r="E189" s="32"/>
    </row>
    <row r="190" customFormat="false" ht="15" hidden="false" customHeight="false" outlineLevel="0" collapsed="false">
      <c r="B190" s="22"/>
      <c r="C190" s="24"/>
      <c r="D190" s="29"/>
      <c r="E190" s="22"/>
    </row>
    <row r="191" customFormat="false" ht="15" hidden="false" customHeight="false" outlineLevel="0" collapsed="false">
      <c r="B191" s="32"/>
      <c r="C191" s="33"/>
      <c r="D191" s="34"/>
      <c r="E191" s="32"/>
    </row>
    <row r="192" customFormat="false" ht="15" hidden="false" customHeight="false" outlineLevel="0" collapsed="false">
      <c r="B192" s="22"/>
      <c r="C192" s="24"/>
      <c r="D192" s="29"/>
      <c r="E192" s="22"/>
    </row>
    <row r="193" customFormat="false" ht="15" hidden="false" customHeight="false" outlineLevel="0" collapsed="false">
      <c r="B193" s="32"/>
      <c r="C193" s="33"/>
      <c r="D193" s="34"/>
      <c r="E193" s="32"/>
    </row>
    <row r="194" customFormat="false" ht="15" hidden="false" customHeight="false" outlineLevel="0" collapsed="false">
      <c r="B194" s="22"/>
      <c r="C194" s="24"/>
      <c r="D194" s="29"/>
      <c r="E194" s="22"/>
    </row>
    <row r="195" customFormat="false" ht="15" hidden="false" customHeight="false" outlineLevel="0" collapsed="false">
      <c r="B195" s="32"/>
      <c r="C195" s="33"/>
      <c r="D195" s="34"/>
      <c r="E195" s="32"/>
    </row>
    <row r="196" customFormat="false" ht="15" hidden="false" customHeight="false" outlineLevel="0" collapsed="false">
      <c r="B196" s="22"/>
      <c r="C196" s="24"/>
      <c r="D196" s="29"/>
      <c r="E196" s="22"/>
    </row>
    <row r="197" customFormat="false" ht="15" hidden="false" customHeight="false" outlineLevel="0" collapsed="false">
      <c r="B197" s="32"/>
      <c r="C197" s="33"/>
      <c r="D197" s="34"/>
      <c r="E197" s="32"/>
    </row>
    <row r="198" customFormat="false" ht="15" hidden="false" customHeight="false" outlineLevel="0" collapsed="false">
      <c r="B198" s="22"/>
      <c r="C198" s="24"/>
      <c r="D198" s="29"/>
      <c r="E198" s="22"/>
    </row>
    <row r="199" customFormat="false" ht="15" hidden="false" customHeight="false" outlineLevel="0" collapsed="false">
      <c r="B199" s="32"/>
      <c r="C199" s="33"/>
      <c r="D199" s="34"/>
      <c r="E199" s="32"/>
    </row>
    <row r="200" customFormat="false" ht="15" hidden="false" customHeight="false" outlineLevel="0" collapsed="false">
      <c r="B200" s="22"/>
      <c r="C200" s="24"/>
      <c r="D200" s="29"/>
      <c r="E200" s="22"/>
    </row>
    <row r="201" customFormat="false" ht="15" hidden="false" customHeight="false" outlineLevel="0" collapsed="false">
      <c r="B201" s="32"/>
      <c r="C201" s="33"/>
      <c r="D201" s="34"/>
      <c r="E201" s="32"/>
    </row>
    <row r="202" customFormat="false" ht="15" hidden="false" customHeight="false" outlineLevel="0" collapsed="false">
      <c r="B202" s="22"/>
      <c r="C202" s="24"/>
      <c r="D202" s="29"/>
      <c r="E202" s="22"/>
    </row>
    <row r="203" customFormat="false" ht="15" hidden="false" customHeight="false" outlineLevel="0" collapsed="false">
      <c r="B203" s="32"/>
      <c r="C203" s="33"/>
      <c r="D203" s="34"/>
      <c r="E203" s="32"/>
    </row>
    <row r="204" customFormat="false" ht="15" hidden="false" customHeight="false" outlineLevel="0" collapsed="false">
      <c r="B204" s="22"/>
      <c r="C204" s="24"/>
      <c r="D204" s="29"/>
      <c r="E204" s="22"/>
    </row>
    <row r="205" customFormat="false" ht="15" hidden="false" customHeight="false" outlineLevel="0" collapsed="false">
      <c r="B205" s="32"/>
      <c r="C205" s="33"/>
      <c r="D205" s="34"/>
      <c r="E205" s="32"/>
    </row>
    <row r="206" customFormat="false" ht="15" hidden="false" customHeight="false" outlineLevel="0" collapsed="false">
      <c r="B206" s="22"/>
      <c r="C206" s="24"/>
      <c r="D206" s="29"/>
      <c r="E206" s="22"/>
    </row>
    <row r="207" customFormat="false" ht="15" hidden="false" customHeight="false" outlineLevel="0" collapsed="false">
      <c r="B207" s="32"/>
      <c r="C207" s="33"/>
      <c r="D207" s="34"/>
      <c r="E207" s="32"/>
    </row>
    <row r="208" customFormat="false" ht="15" hidden="false" customHeight="false" outlineLevel="0" collapsed="false">
      <c r="B208" s="22"/>
      <c r="C208" s="24"/>
      <c r="D208" s="29"/>
      <c r="E208" s="22"/>
    </row>
    <row r="209" customFormat="false" ht="15" hidden="false" customHeight="false" outlineLevel="0" collapsed="false">
      <c r="B209" s="32"/>
      <c r="C209" s="33"/>
      <c r="D209" s="34"/>
      <c r="E209" s="32"/>
    </row>
    <row r="210" customFormat="false" ht="15" hidden="false" customHeight="false" outlineLevel="0" collapsed="false">
      <c r="B210" s="22"/>
      <c r="C210" s="24"/>
      <c r="D210" s="29"/>
      <c r="E210" s="22"/>
    </row>
    <row r="211" customFormat="false" ht="15" hidden="false" customHeight="false" outlineLevel="0" collapsed="false">
      <c r="B211" s="32"/>
      <c r="C211" s="33"/>
      <c r="D211" s="34"/>
      <c r="E211" s="32"/>
    </row>
    <row r="212" customFormat="false" ht="15" hidden="false" customHeight="false" outlineLevel="0" collapsed="false">
      <c r="B212" s="22"/>
      <c r="C212" s="24"/>
      <c r="D212" s="29"/>
      <c r="E212" s="22"/>
    </row>
    <row r="213" customFormat="false" ht="15" hidden="false" customHeight="false" outlineLevel="0" collapsed="false">
      <c r="B213" s="32"/>
      <c r="C213" s="33"/>
      <c r="D213" s="34"/>
      <c r="E213" s="32"/>
    </row>
    <row r="214" customFormat="false" ht="15" hidden="false" customHeight="false" outlineLevel="0" collapsed="false">
      <c r="B214" s="22"/>
      <c r="C214" s="24"/>
      <c r="D214" s="29"/>
      <c r="E214" s="22"/>
    </row>
    <row r="215" customFormat="false" ht="15" hidden="false" customHeight="false" outlineLevel="0" collapsed="false">
      <c r="B215" s="32"/>
      <c r="C215" s="33"/>
      <c r="D215" s="34"/>
      <c r="E215" s="32"/>
    </row>
    <row r="216" customFormat="false" ht="15" hidden="false" customHeight="false" outlineLevel="0" collapsed="false">
      <c r="B216" s="22"/>
      <c r="C216" s="24"/>
      <c r="D216" s="29"/>
      <c r="E216" s="22"/>
    </row>
    <row r="217" customFormat="false" ht="15" hidden="false" customHeight="false" outlineLevel="0" collapsed="false">
      <c r="B217" s="32"/>
      <c r="C217" s="33"/>
      <c r="D217" s="34"/>
      <c r="E217" s="32"/>
    </row>
    <row r="218" customFormat="false" ht="15" hidden="false" customHeight="false" outlineLevel="0" collapsed="false">
      <c r="B218" s="22"/>
      <c r="C218" s="24"/>
      <c r="D218" s="29"/>
      <c r="E218" s="22"/>
    </row>
    <row r="219" customFormat="false" ht="15" hidden="false" customHeight="false" outlineLevel="0" collapsed="false">
      <c r="B219" s="32"/>
      <c r="C219" s="33"/>
      <c r="D219" s="34"/>
      <c r="E219" s="32"/>
    </row>
    <row r="220" customFormat="false" ht="15" hidden="false" customHeight="false" outlineLevel="0" collapsed="false">
      <c r="B220" s="22"/>
      <c r="C220" s="24"/>
      <c r="D220" s="29"/>
      <c r="E220" s="22"/>
    </row>
    <row r="221" customFormat="false" ht="15" hidden="false" customHeight="false" outlineLevel="0" collapsed="false">
      <c r="B221" s="32"/>
      <c r="C221" s="33"/>
      <c r="D221" s="34"/>
      <c r="E221" s="32"/>
    </row>
    <row r="222" customFormat="false" ht="15" hidden="false" customHeight="false" outlineLevel="0" collapsed="false">
      <c r="B222" s="22"/>
      <c r="C222" s="24"/>
      <c r="D222" s="29"/>
      <c r="E222" s="22"/>
    </row>
    <row r="223" customFormat="false" ht="15" hidden="false" customHeight="false" outlineLevel="0" collapsed="false">
      <c r="B223" s="32"/>
      <c r="C223" s="33"/>
      <c r="D223" s="34"/>
      <c r="E223" s="32"/>
    </row>
    <row r="224" customFormat="false" ht="15" hidden="false" customHeight="false" outlineLevel="0" collapsed="false">
      <c r="B224" s="22"/>
      <c r="C224" s="24"/>
      <c r="D224" s="29"/>
      <c r="E224" s="22"/>
    </row>
    <row r="225" customFormat="false" ht="15" hidden="false" customHeight="false" outlineLevel="0" collapsed="false">
      <c r="B225" s="32"/>
      <c r="C225" s="33"/>
      <c r="D225" s="34"/>
      <c r="E225" s="32"/>
    </row>
    <row r="226" customFormat="false" ht="15" hidden="false" customHeight="false" outlineLevel="0" collapsed="false">
      <c r="B226" s="22"/>
      <c r="C226" s="24"/>
      <c r="D226" s="29"/>
      <c r="E226" s="22"/>
    </row>
    <row r="227" customFormat="false" ht="15" hidden="false" customHeight="false" outlineLevel="0" collapsed="false">
      <c r="B227" s="32"/>
      <c r="C227" s="33"/>
      <c r="D227" s="34"/>
      <c r="E227" s="32"/>
    </row>
    <row r="228" customFormat="false" ht="15" hidden="false" customHeight="false" outlineLevel="0" collapsed="false">
      <c r="B228" s="22"/>
      <c r="C228" s="24"/>
      <c r="D228" s="29"/>
      <c r="E228" s="22"/>
    </row>
    <row r="229" customFormat="false" ht="15" hidden="false" customHeight="false" outlineLevel="0" collapsed="false">
      <c r="B229" s="32"/>
      <c r="C229" s="33"/>
      <c r="D229" s="34"/>
      <c r="E229" s="32"/>
    </row>
    <row r="230" customFormat="false" ht="15" hidden="false" customHeight="false" outlineLevel="0" collapsed="false">
      <c r="B230" s="22"/>
      <c r="C230" s="24"/>
      <c r="D230" s="29"/>
      <c r="E230" s="22"/>
    </row>
    <row r="231" customFormat="false" ht="15" hidden="false" customHeight="false" outlineLevel="0" collapsed="false">
      <c r="B231" s="32"/>
      <c r="C231" s="33"/>
      <c r="D231" s="34"/>
      <c r="E231" s="32"/>
    </row>
    <row r="232" customFormat="false" ht="15" hidden="false" customHeight="false" outlineLevel="0" collapsed="false">
      <c r="B232" s="22"/>
      <c r="C232" s="24"/>
      <c r="D232" s="29"/>
      <c r="E232" s="22"/>
    </row>
    <row r="233" customFormat="false" ht="15" hidden="false" customHeight="false" outlineLevel="0" collapsed="false">
      <c r="B233" s="32"/>
      <c r="C233" s="33"/>
      <c r="D233" s="34"/>
      <c r="E233" s="32"/>
    </row>
    <row r="234" customFormat="false" ht="15" hidden="false" customHeight="false" outlineLevel="0" collapsed="false">
      <c r="B234" s="22"/>
      <c r="C234" s="24"/>
      <c r="D234" s="29"/>
      <c r="E234" s="22"/>
    </row>
    <row r="235" customFormat="false" ht="15" hidden="false" customHeight="false" outlineLevel="0" collapsed="false">
      <c r="B235" s="32"/>
      <c r="C235" s="33"/>
      <c r="D235" s="34"/>
      <c r="E235" s="32"/>
    </row>
    <row r="236" customFormat="false" ht="15" hidden="false" customHeight="false" outlineLevel="0" collapsed="false">
      <c r="B236" s="22"/>
      <c r="C236" s="24"/>
      <c r="D236" s="29"/>
      <c r="E236" s="22"/>
    </row>
    <row r="237" customFormat="false" ht="15" hidden="false" customHeight="false" outlineLevel="0" collapsed="false">
      <c r="B237" s="32"/>
      <c r="C237" s="33"/>
      <c r="D237" s="34"/>
      <c r="E237" s="32"/>
    </row>
    <row r="238" customFormat="false" ht="15" hidden="false" customHeight="false" outlineLevel="0" collapsed="false">
      <c r="B238" s="22"/>
      <c r="C238" s="24"/>
      <c r="D238" s="29"/>
      <c r="E238" s="22"/>
    </row>
    <row r="239" customFormat="false" ht="15" hidden="false" customHeight="false" outlineLevel="0" collapsed="false">
      <c r="B239" s="32"/>
      <c r="C239" s="33"/>
      <c r="D239" s="34"/>
      <c r="E239" s="32"/>
    </row>
    <row r="240" customFormat="false" ht="15" hidden="false" customHeight="false" outlineLevel="0" collapsed="false">
      <c r="B240" s="22"/>
      <c r="C240" s="24"/>
      <c r="D240" s="29"/>
      <c r="E240" s="22"/>
    </row>
    <row r="241" customFormat="false" ht="15" hidden="false" customHeight="false" outlineLevel="0" collapsed="false">
      <c r="B241" s="32"/>
      <c r="C241" s="33"/>
      <c r="D241" s="34"/>
      <c r="E241" s="32"/>
    </row>
    <row r="242" customFormat="false" ht="15" hidden="false" customHeight="false" outlineLevel="0" collapsed="false">
      <c r="B242" s="22"/>
      <c r="C242" s="24"/>
      <c r="D242" s="29"/>
      <c r="E242" s="22"/>
    </row>
    <row r="243" customFormat="false" ht="15" hidden="false" customHeight="false" outlineLevel="0" collapsed="false">
      <c r="B243" s="32"/>
      <c r="C243" s="33"/>
      <c r="D243" s="34"/>
      <c r="E243" s="32"/>
    </row>
    <row r="244" customFormat="false" ht="15" hidden="false" customHeight="false" outlineLevel="0" collapsed="false">
      <c r="B244" s="22"/>
      <c r="C244" s="24"/>
      <c r="D244" s="29"/>
      <c r="E244" s="22"/>
    </row>
    <row r="245" customFormat="false" ht="15" hidden="false" customHeight="false" outlineLevel="0" collapsed="false">
      <c r="B245" s="32"/>
      <c r="C245" s="33"/>
      <c r="D245" s="34"/>
      <c r="E245" s="32"/>
    </row>
    <row r="246" customFormat="false" ht="15" hidden="false" customHeight="false" outlineLevel="0" collapsed="false">
      <c r="B246" s="22"/>
      <c r="C246" s="24"/>
      <c r="D246" s="29"/>
      <c r="E246" s="22"/>
    </row>
    <row r="247" customFormat="false" ht="15" hidden="false" customHeight="false" outlineLevel="0" collapsed="false">
      <c r="B247" s="32"/>
      <c r="C247" s="33"/>
      <c r="D247" s="34"/>
      <c r="E247" s="32"/>
    </row>
    <row r="248" customFormat="false" ht="15" hidden="false" customHeight="false" outlineLevel="0" collapsed="false">
      <c r="B248" s="22"/>
      <c r="C248" s="24"/>
      <c r="D248" s="29"/>
      <c r="E248" s="22"/>
    </row>
    <row r="249" customFormat="false" ht="15" hidden="false" customHeight="false" outlineLevel="0" collapsed="false">
      <c r="B249" s="32"/>
      <c r="C249" s="33"/>
      <c r="D249" s="34"/>
      <c r="E249" s="32"/>
    </row>
    <row r="250" customFormat="false" ht="15" hidden="false" customHeight="false" outlineLevel="0" collapsed="false">
      <c r="B250" s="22"/>
      <c r="C250" s="24"/>
      <c r="D250" s="29"/>
      <c r="E250" s="22"/>
    </row>
    <row r="251" customFormat="false" ht="15" hidden="false" customHeight="false" outlineLevel="0" collapsed="false">
      <c r="B251" s="32"/>
      <c r="C251" s="33"/>
      <c r="D251" s="34"/>
      <c r="E251" s="32"/>
    </row>
    <row r="252" customFormat="false" ht="15" hidden="false" customHeight="false" outlineLevel="0" collapsed="false">
      <c r="B252" s="22"/>
      <c r="C252" s="24"/>
      <c r="D252" s="29"/>
      <c r="E252" s="22"/>
    </row>
    <row r="253" customFormat="false" ht="15" hidden="false" customHeight="false" outlineLevel="0" collapsed="false">
      <c r="B253" s="32"/>
      <c r="C253" s="33"/>
      <c r="D253" s="34"/>
      <c r="E253" s="32"/>
    </row>
    <row r="254" customFormat="false" ht="15" hidden="false" customHeight="false" outlineLevel="0" collapsed="false">
      <c r="B254" s="22"/>
      <c r="C254" s="24"/>
      <c r="D254" s="29"/>
      <c r="E254" s="22"/>
    </row>
    <row r="255" customFormat="false" ht="15" hidden="false" customHeight="false" outlineLevel="0" collapsed="false">
      <c r="B255" s="32"/>
      <c r="C255" s="33"/>
      <c r="D255" s="34"/>
      <c r="E255" s="32"/>
    </row>
    <row r="256" customFormat="false" ht="15" hidden="false" customHeight="false" outlineLevel="0" collapsed="false">
      <c r="B256" s="22"/>
      <c r="C256" s="24"/>
      <c r="D256" s="29"/>
      <c r="E256" s="22"/>
    </row>
    <row r="257" customFormat="false" ht="15" hidden="false" customHeight="false" outlineLevel="0" collapsed="false">
      <c r="B257" s="32"/>
      <c r="C257" s="33"/>
      <c r="D257" s="34"/>
      <c r="E257" s="32"/>
    </row>
    <row r="258" customFormat="false" ht="15" hidden="false" customHeight="false" outlineLevel="0" collapsed="false">
      <c r="B258" s="22"/>
      <c r="C258" s="24"/>
      <c r="D258" s="29"/>
      <c r="E258" s="22"/>
    </row>
    <row r="259" customFormat="false" ht="15" hidden="false" customHeight="false" outlineLevel="0" collapsed="false">
      <c r="B259" s="32"/>
      <c r="C259" s="33"/>
      <c r="D259" s="34"/>
      <c r="E259" s="32"/>
    </row>
    <row r="260" customFormat="false" ht="15" hidden="false" customHeight="false" outlineLevel="0" collapsed="false">
      <c r="B260" s="22"/>
      <c r="C260" s="24"/>
      <c r="D260" s="29"/>
      <c r="E260" s="22"/>
    </row>
    <row r="261" customFormat="false" ht="15" hidden="false" customHeight="false" outlineLevel="0" collapsed="false">
      <c r="B261" s="32"/>
      <c r="C261" s="33"/>
      <c r="D261" s="34"/>
      <c r="E261" s="32"/>
    </row>
    <row r="262" customFormat="false" ht="15" hidden="false" customHeight="false" outlineLevel="0" collapsed="false">
      <c r="B262" s="22"/>
      <c r="C262" s="24"/>
      <c r="D262" s="29"/>
      <c r="E262" s="22"/>
    </row>
    <row r="263" customFormat="false" ht="15" hidden="false" customHeight="false" outlineLevel="0" collapsed="false">
      <c r="B263" s="32"/>
      <c r="C263" s="33"/>
      <c r="D263" s="34"/>
      <c r="E263" s="32"/>
    </row>
    <row r="264" customFormat="false" ht="15" hidden="false" customHeight="false" outlineLevel="0" collapsed="false">
      <c r="B264" s="22"/>
      <c r="C264" s="24"/>
      <c r="D264" s="29"/>
      <c r="E264" s="22"/>
    </row>
    <row r="265" customFormat="false" ht="15" hidden="false" customHeight="false" outlineLevel="0" collapsed="false">
      <c r="B265" s="32"/>
      <c r="C265" s="33"/>
      <c r="D265" s="34"/>
      <c r="E265" s="32"/>
    </row>
    <row r="266" customFormat="false" ht="15" hidden="false" customHeight="false" outlineLevel="0" collapsed="false">
      <c r="B266" s="22"/>
      <c r="C266" s="24"/>
      <c r="D266" s="29"/>
      <c r="E266" s="22"/>
    </row>
    <row r="267" customFormat="false" ht="15" hidden="false" customHeight="false" outlineLevel="0" collapsed="false">
      <c r="B267" s="32"/>
      <c r="C267" s="33"/>
      <c r="D267" s="34"/>
      <c r="E267" s="32"/>
    </row>
    <row r="268" customFormat="false" ht="15" hidden="false" customHeight="false" outlineLevel="0" collapsed="false">
      <c r="B268" s="22"/>
      <c r="C268" s="24"/>
      <c r="D268" s="29"/>
      <c r="E268" s="22"/>
    </row>
    <row r="269" customFormat="false" ht="15" hidden="false" customHeight="false" outlineLevel="0" collapsed="false">
      <c r="B269" s="32"/>
      <c r="C269" s="33"/>
      <c r="D269" s="34"/>
      <c r="E269" s="32"/>
    </row>
    <row r="270" customFormat="false" ht="15" hidden="false" customHeight="false" outlineLevel="0" collapsed="false">
      <c r="B270" s="22"/>
      <c r="C270" s="24"/>
      <c r="D270" s="29"/>
      <c r="E270" s="22"/>
    </row>
    <row r="271" customFormat="false" ht="15" hidden="false" customHeight="false" outlineLevel="0" collapsed="false">
      <c r="B271" s="32"/>
      <c r="C271" s="33"/>
      <c r="D271" s="34"/>
      <c r="E271" s="32"/>
    </row>
    <row r="272" customFormat="false" ht="15" hidden="false" customHeight="false" outlineLevel="0" collapsed="false">
      <c r="B272" s="22"/>
      <c r="C272" s="24"/>
      <c r="D272" s="29"/>
      <c r="E272" s="22"/>
    </row>
    <row r="273" customFormat="false" ht="15" hidden="false" customHeight="false" outlineLevel="0" collapsed="false">
      <c r="B273" s="32"/>
      <c r="C273" s="33"/>
      <c r="D273" s="34"/>
      <c r="E273" s="32"/>
    </row>
    <row r="274" customFormat="false" ht="15" hidden="false" customHeight="false" outlineLevel="0" collapsed="false">
      <c r="B274" s="22"/>
      <c r="C274" s="24"/>
      <c r="D274" s="29"/>
      <c r="E274" s="22"/>
    </row>
    <row r="275" customFormat="false" ht="15" hidden="false" customHeight="false" outlineLevel="0" collapsed="false">
      <c r="B275" s="32"/>
      <c r="C275" s="33"/>
      <c r="D275" s="34"/>
      <c r="E275" s="32"/>
    </row>
    <row r="276" customFormat="false" ht="15" hidden="false" customHeight="false" outlineLevel="0" collapsed="false">
      <c r="B276" s="22"/>
      <c r="C276" s="24"/>
      <c r="D276" s="29"/>
      <c r="E276" s="22"/>
    </row>
    <row r="277" customFormat="false" ht="15" hidden="false" customHeight="false" outlineLevel="0" collapsed="false">
      <c r="B277" s="32"/>
      <c r="C277" s="33"/>
      <c r="D277" s="34"/>
      <c r="E277" s="32"/>
    </row>
    <row r="278" customFormat="false" ht="15" hidden="false" customHeight="false" outlineLevel="0" collapsed="false">
      <c r="B278" s="22"/>
      <c r="C278" s="24"/>
      <c r="D278" s="29"/>
      <c r="E278" s="22"/>
    </row>
    <row r="279" customFormat="false" ht="15" hidden="false" customHeight="false" outlineLevel="0" collapsed="false">
      <c r="B279" s="32"/>
      <c r="C279" s="33"/>
      <c r="D279" s="34"/>
      <c r="E279" s="32"/>
    </row>
    <row r="280" customFormat="false" ht="15" hidden="false" customHeight="false" outlineLevel="0" collapsed="false">
      <c r="B280" s="22"/>
      <c r="C280" s="24"/>
      <c r="D280" s="29"/>
      <c r="E280" s="22"/>
    </row>
    <row r="281" customFormat="false" ht="15" hidden="false" customHeight="false" outlineLevel="0" collapsed="false">
      <c r="B281" s="32"/>
      <c r="C281" s="33"/>
      <c r="D281" s="34"/>
      <c r="E281" s="32"/>
    </row>
    <row r="282" customFormat="false" ht="15" hidden="false" customHeight="false" outlineLevel="0" collapsed="false">
      <c r="B282" s="22"/>
      <c r="C282" s="24"/>
      <c r="D282" s="29"/>
      <c r="E282" s="22"/>
    </row>
    <row r="283" customFormat="false" ht="15" hidden="false" customHeight="false" outlineLevel="0" collapsed="false">
      <c r="B283" s="32"/>
      <c r="C283" s="33"/>
      <c r="D283" s="34"/>
      <c r="E283" s="32"/>
    </row>
    <row r="284" customFormat="false" ht="15" hidden="false" customHeight="false" outlineLevel="0" collapsed="false">
      <c r="B284" s="22"/>
      <c r="C284" s="24"/>
      <c r="D284" s="29"/>
      <c r="E284" s="22"/>
    </row>
    <row r="285" customFormat="false" ht="15" hidden="false" customHeight="false" outlineLevel="0" collapsed="false">
      <c r="B285" s="32"/>
      <c r="C285" s="33"/>
      <c r="D285" s="34"/>
      <c r="E285" s="32"/>
    </row>
    <row r="286" customFormat="false" ht="15" hidden="false" customHeight="false" outlineLevel="0" collapsed="false">
      <c r="B286" s="22"/>
      <c r="C286" s="24"/>
      <c r="D286" s="29"/>
      <c r="E286" s="22"/>
    </row>
    <row r="287" customFormat="false" ht="15" hidden="false" customHeight="false" outlineLevel="0" collapsed="false">
      <c r="B287" s="32"/>
      <c r="C287" s="33"/>
      <c r="D287" s="34"/>
      <c r="E287" s="32"/>
    </row>
    <row r="288" customFormat="false" ht="15" hidden="false" customHeight="false" outlineLevel="0" collapsed="false">
      <c r="B288" s="22"/>
      <c r="C288" s="24"/>
      <c r="D288" s="29"/>
      <c r="E288" s="22"/>
    </row>
    <row r="289" customFormat="false" ht="15" hidden="false" customHeight="false" outlineLevel="0" collapsed="false">
      <c r="B289" s="32"/>
      <c r="C289" s="33"/>
      <c r="D289" s="34"/>
      <c r="E289" s="32"/>
    </row>
    <row r="290" customFormat="false" ht="15" hidden="false" customHeight="false" outlineLevel="0" collapsed="false">
      <c r="B290" s="22"/>
      <c r="C290" s="24"/>
      <c r="D290" s="29"/>
      <c r="E290" s="22"/>
    </row>
    <row r="291" customFormat="false" ht="15" hidden="false" customHeight="false" outlineLevel="0" collapsed="false">
      <c r="B291" s="32"/>
      <c r="C291" s="33"/>
      <c r="D291" s="34"/>
      <c r="E291" s="32"/>
    </row>
    <row r="292" customFormat="false" ht="15" hidden="false" customHeight="false" outlineLevel="0" collapsed="false">
      <c r="B292" s="22"/>
      <c r="C292" s="24"/>
      <c r="D292" s="29"/>
      <c r="E292" s="22"/>
    </row>
    <row r="293" customFormat="false" ht="15" hidden="false" customHeight="false" outlineLevel="0" collapsed="false">
      <c r="B293" s="32"/>
      <c r="C293" s="33"/>
      <c r="D293" s="34"/>
      <c r="E293" s="32"/>
    </row>
    <row r="294" customFormat="false" ht="15" hidden="false" customHeight="false" outlineLevel="0" collapsed="false">
      <c r="B294" s="22"/>
      <c r="C294" s="24"/>
      <c r="D294" s="29"/>
      <c r="E294" s="22"/>
    </row>
    <row r="295" customFormat="false" ht="15" hidden="false" customHeight="false" outlineLevel="0" collapsed="false">
      <c r="B295" s="32"/>
      <c r="C295" s="33"/>
      <c r="D295" s="34"/>
      <c r="E295" s="32"/>
    </row>
    <row r="296" customFormat="false" ht="15" hidden="false" customHeight="false" outlineLevel="0" collapsed="false">
      <c r="B296" s="22"/>
      <c r="C296" s="24"/>
      <c r="D296" s="29"/>
      <c r="E296" s="22"/>
    </row>
    <row r="297" customFormat="false" ht="15" hidden="false" customHeight="false" outlineLevel="0" collapsed="false">
      <c r="B297" s="32"/>
      <c r="C297" s="33"/>
      <c r="D297" s="34"/>
      <c r="E297" s="32"/>
    </row>
    <row r="298" customFormat="false" ht="15" hidden="false" customHeight="false" outlineLevel="0" collapsed="false">
      <c r="B298" s="22"/>
      <c r="C298" s="24"/>
      <c r="D298" s="29"/>
      <c r="E298" s="22"/>
    </row>
    <row r="299" customFormat="false" ht="15" hidden="false" customHeight="false" outlineLevel="0" collapsed="false">
      <c r="B299" s="32"/>
      <c r="C299" s="33"/>
      <c r="D299" s="34"/>
      <c r="E299" s="32"/>
    </row>
    <row r="300" customFormat="false" ht="15" hidden="false" customHeight="false" outlineLevel="0" collapsed="false">
      <c r="B300" s="22"/>
      <c r="C300" s="24"/>
      <c r="D300" s="29"/>
      <c r="E300" s="22"/>
    </row>
    <row r="301" customFormat="false" ht="15" hidden="false" customHeight="false" outlineLevel="0" collapsed="false">
      <c r="B301" s="32"/>
      <c r="C301" s="33"/>
      <c r="D301" s="34"/>
      <c r="E301" s="32"/>
    </row>
    <row r="302" customFormat="false" ht="15" hidden="false" customHeight="false" outlineLevel="0" collapsed="false">
      <c r="B302" s="22"/>
      <c r="C302" s="24"/>
      <c r="D302" s="29"/>
      <c r="E302" s="22"/>
    </row>
    <row r="303" customFormat="false" ht="15" hidden="false" customHeight="false" outlineLevel="0" collapsed="false">
      <c r="B303" s="32"/>
      <c r="C303" s="33"/>
      <c r="D303" s="34"/>
      <c r="E303" s="32"/>
    </row>
    <row r="304" customFormat="false" ht="15" hidden="false" customHeight="false" outlineLevel="0" collapsed="false">
      <c r="B304" s="22"/>
      <c r="C304" s="24"/>
      <c r="D304" s="29"/>
      <c r="E304" s="22"/>
    </row>
    <row r="305" customFormat="false" ht="15" hidden="false" customHeight="false" outlineLevel="0" collapsed="false">
      <c r="B305" s="32"/>
      <c r="C305" s="33"/>
      <c r="D305" s="34"/>
      <c r="E305" s="32"/>
    </row>
  </sheetData>
  <mergeCells count="2">
    <mergeCell ref="B2:E2"/>
    <mergeCell ref="B3:E3"/>
  </mergeCells>
  <dataValidations count="1">
    <dataValidation allowBlank="true" error="Escolha um item da lista." errorStyle="stop" errorTitle="Valor inválido" operator="between" showDropDown="false" showErrorMessage="false" showInputMessage="false" sqref="B6:B305" type="list">
      <formula1>Metas!$B$17:$B$28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43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5" t="s">
        <v>44</v>
      </c>
    </row>
    <row r="6" customFormat="false" ht="30" hidden="false" customHeight="true" outlineLevel="0" collapsed="false">
      <c r="B6" s="36" t="n">
        <v>1</v>
      </c>
      <c r="C6" s="37" t="s">
        <v>45</v>
      </c>
    </row>
    <row r="7" customFormat="false" ht="19.5" hidden="false" customHeight="true" outlineLevel="0" collapsed="false">
      <c r="B7" s="36" t="n">
        <v>2</v>
      </c>
      <c r="C7" s="37" t="s">
        <v>46</v>
      </c>
    </row>
    <row r="8" customFormat="false" ht="19.5" hidden="false" customHeight="true" outlineLevel="0" collapsed="false">
      <c r="B8" s="36" t="n">
        <v>3</v>
      </c>
      <c r="C8" s="37" t="s">
        <v>47</v>
      </c>
    </row>
    <row r="9" customFormat="false" ht="19.5" hidden="false" customHeight="true" outlineLevel="0" collapsed="false">
      <c r="B9" s="36" t="n">
        <v>4</v>
      </c>
      <c r="C9" s="37" t="s">
        <v>48</v>
      </c>
    </row>
    <row r="10" customFormat="false" ht="19.5" hidden="false" customHeight="true" outlineLevel="0" collapsed="false">
      <c r="B10" s="36" t="n">
        <v>5</v>
      </c>
      <c r="C10" s="37" t="s">
        <v>49</v>
      </c>
    </row>
    <row r="12" customFormat="false" ht="15" hidden="false" customHeight="false" outlineLevel="0" collapsed="false">
      <c r="B12" s="35" t="s">
        <v>50</v>
      </c>
    </row>
    <row r="13" customFormat="false" ht="15" hidden="false" customHeight="false" outlineLevel="0" collapsed="false">
      <c r="B13" s="38"/>
      <c r="C13" s="39" t="s">
        <v>51</v>
      </c>
    </row>
    <row r="14" customFormat="false" ht="15" hidden="false" customHeight="false" outlineLevel="0" collapsed="false">
      <c r="B14" s="40"/>
      <c r="C14" s="39" t="s">
        <v>52</v>
      </c>
    </row>
    <row r="16" customFormat="false" ht="15" hidden="false" customHeight="false" outlineLevel="0" collapsed="false">
      <c r="B16" s="35" t="s">
        <v>53</v>
      </c>
    </row>
    <row r="17" customFormat="false" ht="30" hidden="false" customHeight="true" outlineLevel="0" collapsed="false">
      <c r="B17" s="41" t="s">
        <v>54</v>
      </c>
      <c r="C17" s="37" t="s">
        <v>55</v>
      </c>
    </row>
    <row r="18" customFormat="false" ht="19.5" hidden="false" customHeight="true" outlineLevel="0" collapsed="false">
      <c r="B18" s="41" t="s">
        <v>54</v>
      </c>
      <c r="C18" s="37" t="s">
        <v>56</v>
      </c>
    </row>
    <row r="19" customFormat="false" ht="19.5" hidden="false" customHeight="true" outlineLevel="0" collapsed="false">
      <c r="B19" s="41" t="s">
        <v>54</v>
      </c>
      <c r="C19" s="37" t="s">
        <v>57</v>
      </c>
    </row>
    <row r="20" customFormat="false" ht="19.5" hidden="false" customHeight="true" outlineLevel="0" collapsed="false">
      <c r="B20" s="41" t="s">
        <v>54</v>
      </c>
      <c r="C20" s="37" t="s">
        <v>58</v>
      </c>
    </row>
    <row r="22" customFormat="false" ht="15" hidden="false" customHeight="false" outlineLevel="0" collapsed="false">
      <c r="C22" s="42" t="s">
        <v>59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2026-10-18T03:50:41Z</dcterms:created>
  <dc:creator>openpyxl</dc:creator>
  <dc:description/>
  <dc:language>en-US</dc:language>
  <cp:lastModifiedBy/>
  <dcterms:modified xsi:type="dcterms:W3CDTF">2026-10-18T18:25:11Z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