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 de compras" sheetId="1" state="visible" r:id="rId3"/>
    <sheet name="Como usar" sheetId="2" state="visible" r:id="rId4"/>
  </sheets>
  <definedNames>
    <definedName function="false" hidden="false" localSheetId="0" name="_xlnm.Print_Area" vbProcedure="false">'Lista de compras'!$B$2:$L$44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<sst xmlns="http://schemas.openxmlformats.org/spreadsheetml/2006/main" count="105" uniqueCount="72">
  <si>
    <t xml:space="preserve">Lista de Compras com Comparação de Preços</t>
  </si>
  <si>
    <t xml:space="preserve">Monte a lista, anote o preço em até 3 mercados e descubra onde a compra sai mais barata.</t>
  </si>
  <si>
    <t xml:space="preserve">Nome dos mercados:</t>
  </si>
  <si>
    <t xml:space="preserve">Mercado A</t>
  </si>
  <si>
    <t xml:space="preserve">Mercado B</t>
  </si>
  <si>
    <t xml:space="preserve">Atacadão</t>
  </si>
  <si>
    <t xml:space="preserve">← troque pelos nomes</t>
  </si>
  <si>
    <t xml:space="preserve">COMPRANDO O + BARATO DE CADA</t>
  </si>
  <si>
    <t xml:space="preserve">Melhor mercado para fazer tudo num lugar só:</t>
  </si>
  <si>
    <t xml:space="preserve">Economia vs. o mais caro:</t>
  </si>
  <si>
    <t xml:space="preserve">✓</t>
  </si>
  <si>
    <t xml:space="preserve">Produto</t>
  </si>
  <si>
    <t xml:space="preserve">Seção</t>
  </si>
  <si>
    <t xml:space="preserve">Qtd.</t>
  </si>
  <si>
    <t xml:space="preserve">Unid.</t>
  </si>
  <si>
    <t xml:space="preserve">Menor preço</t>
  </si>
  <si>
    <t xml:space="preserve">Mais barato em</t>
  </si>
  <si>
    <t xml:space="preserve">Total do item</t>
  </si>
  <si>
    <t xml:space="preserve">Mercado</t>
  </si>
  <si>
    <t xml:space="preserve">Total</t>
  </si>
  <si>
    <t xml:space="preserve">Arroz 5 kg</t>
  </si>
  <si>
    <t xml:space="preserve">Mercearia</t>
  </si>
  <si>
    <t xml:space="preserve">pct</t>
  </si>
  <si>
    <t xml:space="preserve">Feijão carioca 1 kg</t>
  </si>
  <si>
    <t xml:space="preserve">Óleo de soja 900 ml</t>
  </si>
  <si>
    <t xml:space="preserve">un</t>
  </si>
  <si>
    <t xml:space="preserve">Café 500 g</t>
  </si>
  <si>
    <t xml:space="preserve">Mais barato de cada</t>
  </si>
  <si>
    <t xml:space="preserve">Açúcar 1 kg</t>
  </si>
  <si>
    <t xml:space="preserve">Macarrão 500 g</t>
  </si>
  <si>
    <t xml:space="preserve">Leite integral 1 L</t>
  </si>
  <si>
    <t xml:space="preserve">Frios e laticínios</t>
  </si>
  <si>
    <t xml:space="preserve">Ovos</t>
  </si>
  <si>
    <t xml:space="preserve">dz</t>
  </si>
  <si>
    <t xml:space="preserve">Queijo muçarela</t>
  </si>
  <si>
    <t xml:space="preserve">kg</t>
  </si>
  <si>
    <t xml:space="preserve">Frango (peito)</t>
  </si>
  <si>
    <t xml:space="preserve">Açougue</t>
  </si>
  <si>
    <t xml:space="preserve">Carne moída</t>
  </si>
  <si>
    <t xml:space="preserve">Banana</t>
  </si>
  <si>
    <t xml:space="preserve">Hortifruti</t>
  </si>
  <si>
    <t xml:space="preserve">Tomate</t>
  </si>
  <si>
    <t xml:space="preserve">Batata</t>
  </si>
  <si>
    <t xml:space="preserve">Pão de forma</t>
  </si>
  <si>
    <t xml:space="preserve">Padaria</t>
  </si>
  <si>
    <t xml:space="preserve">Detergente</t>
  </si>
  <si>
    <t xml:space="preserve">Limpeza</t>
  </si>
  <si>
    <t xml:space="preserve">Sabão em pó 1,6 kg</t>
  </si>
  <si>
    <t xml:space="preserve">cx</t>
  </si>
  <si>
    <t xml:space="preserve">Papel higiênico 12 rolos</t>
  </si>
  <si>
    <t xml:space="preserve">Higiene</t>
  </si>
  <si>
    <t xml:space="preserve">Creme dental</t>
  </si>
  <si>
    <t xml:space="preserve">Refrigerante 2 L</t>
  </si>
  <si>
    <t xml:space="preserve">Bebidas</t>
  </si>
  <si>
    <t xml:space="preserve">Modelo gratuito do DocFree · docfree.com.br</t>
  </si>
  <si>
    <t xml:space="preserve">Como usar esta planilha</t>
  </si>
  <si>
    <t xml:space="preserve">Passo a passo</t>
  </si>
  <si>
    <t xml:space="preserve">No topo, troque os nomes dos 3 mercados (campos amarelos).</t>
  </si>
  <si>
    <t xml:space="preserve">Na lista, escreva o produto, a seção, a quantidade e a unidade.</t>
  </si>
  <si>
    <t xml:space="preserve">Anote o preço de cada produto nos mercados que você conhece (folheto, aplicativo ou visita).</t>
  </si>
  <si>
    <t xml:space="preserve">O menor preço de cada item fica verde e a planilha mostra em qual mercado comprar.</t>
  </si>
  <si>
    <t xml:space="preserve">No mercado, marque ✓ na primeira coluna conforme for pegando os produtos: a linha fica riscada.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</si>
  <si>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</si>
  <si>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</si>
  <si>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</si>
  <si>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</si>
  <si>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</si>
  <si>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Os totais por mercado só são justos quando o item tem preço nos três. Deixe em branco o que não souber.</t>
  </si>
  <si>
    <t xml:space="preserve">Compare também o preço por quilo ou litro: embalagem maior nem sempre sai mais barata.</t>
  </si>
  <si>
    <t xml:space="preserve">Para a lista do mês que vem, apague só as marcações ✓ e atualize os preços.</t>
  </si>
  <si>
    <t xml:space="preserve">Funciona no Excel, Google Planilhas e LibreOffice. No celular, use o app do Google Planilhas.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</si>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</sst>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;\-"/>
    <numFmt numFmtId="166" formatCode="&quot;R$ &quot;#,##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0"/>
      <color rgb="FF1F7A5A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9"/>
      <color rgb="FF6B7C77"/>
      <name val="Arial"/>
      <family val="0"/>
      <charset val="1"/>
    </font>
    <font>
      <sz val="10"/>
      <color rgb="FF24332F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1324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E07B2E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FFF6D5"/>
        <bgColor rgb="FFFDEBDD"/>
      </patternFill>
    </fill>
    <fill>
      <patternFill patternType="solid">
        <fgColor rgb="FF2B5CB8"/>
        <bgColor rgb="FF0066CC"/>
      </patternFill>
    </fill>
    <fill>
      <patternFill patternType="solid">
        <fgColor rgb="FFE07B2E"/>
        <bgColor rgb="FFFF8080"/>
      </patternFill>
    </fill>
    <fill>
      <patternFill patternType="solid">
        <fgColor rgb="FF6B4FBB"/>
        <bgColor rgb="FF2B5CB8"/>
      </patternFill>
    </fill>
    <fill>
      <patternFill patternType="solid">
        <fgColor rgb="FFE6EDFA"/>
        <bgColor rgb="FFEEE9FA"/>
      </patternFill>
    </fill>
    <fill>
      <patternFill patternType="solid">
        <fgColor rgb="FFFDEBDD"/>
        <bgColor rgb="FFFFF6D5"/>
      </patternFill>
    </fill>
    <fill>
      <patternFill patternType="solid">
        <fgColor rgb="FFEEE9FA"/>
        <bgColor rgb="FFEDEDED"/>
      </patternFill>
    </fill>
    <fill>
      <patternFill patternType="solid">
        <fgColor rgb="FFE3F2EB"/>
        <bgColor rgb="FFE4EEEA"/>
      </patternFill>
    </fill>
    <fill>
      <patternFill patternType="solid">
        <fgColor rgb="FFF3F6F5"/>
        <bgColor rgb="FFF9F9F9"/>
      </patternFill>
    </fill>
    <fill>
      <patternFill patternType="solid">
        <fgColor rgb="FFFAFCFB"/>
        <bgColor rgb="FFF9F9F9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7" fillId="1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7" fillId="1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  <dxf>
      <font>
        <name val="Arial"/>
        <charset val="1"/>
        <family val="0"/>
        <strike val="1"/>
        <color rgb="FF8A8A8A"/>
      </font>
      <fill>
        <patternFill>
          <bgColor rgb="FFEDEDE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AFCFB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D3DDD8"/>
      <rgbColor rgb="FF878787"/>
      <rgbColor rgb="FF9999FF"/>
      <rgbColor rgb="FF99336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DEBDD"/>
      <rgbColor rgb="FFEEE9FA"/>
      <rgbColor rgb="FFF3F6F5"/>
      <rgbColor rgb="FFF9F9F9"/>
      <rgbColor rgb="FFEDEDED"/>
      <rgbColor rgb="FF2B5CB8"/>
      <rgbColor rgb="FF33CCCC"/>
      <rgbColor rgb="FF99CC00"/>
      <rgbColor rgb="FFFFCC00"/>
      <rgbColor rgb="FFFF9900"/>
      <rgbColor rgb="FFE07B2E"/>
      <rgbColor rgb="FF6B7C77"/>
      <rgbColor rgb="FF8A8A8A"/>
      <rgbColor rgb="FF003366"/>
      <rgbColor rgb="FF2E9E6F"/>
      <rgbColor rgb="FF13241F"/>
      <rgbColor rgb="FF333300"/>
      <rgbColor rgb="FF993300"/>
      <rgbColor rgb="FF993366"/>
      <rgbColor rgb="FF6B4FBB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Total da lista por mercado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'Lista de compras'!O13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2e9e6f"/>
            </a:solidFill>
            <a:ln w="9360">
              <a:solidFill>
                <a:srgbClr val="2e9e6f"/>
              </a:solidFill>
              <a:round/>
            </a:ln>
          </c:spPr>
          <c:invertIfNegative val="0"/>
          <c:dPt>
            <c:idx val="0"/>
            <c:invertIfNegative val="0"/>
            <c:spPr>
              <a:solidFill>
                <a:srgbClr val="2b5cb8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"/>
            <c:invertIfNegative val="0"/>
            <c:spPr>
              <a:solidFill>
                <a:srgbClr val="e07b2e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2"/>
            <c:invertIfNegative val="0"/>
            <c:spPr>
              <a:solidFill>
                <a:srgbClr val="6b4fbb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3"/>
            <c:invertIfNegative val="0"/>
            <c:spPr>
              <a:solidFill>
                <a:srgbClr val="2e9e6f"/>
              </a:solidFill>
              <a:ln w="9360">
                <a:solidFill>
                  <a:srgbClr val="f9f9f9"/>
                </a:solidFill>
                <a:round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'Lista de compras'!$N$14:$N$17</c:f>
              <c:strCache>
                <c:ptCount val="4"/>
                <c:pt idx="0">
                  <c:v>Mercado A</c:v>
                </c:pt>
                <c:pt idx="1">
                  <c:v>Mercado B</c:v>
                </c:pt>
                <c:pt idx="2">
                  <c:v>Atacadão</c:v>
                </c:pt>
                <c:pt idx="3">
                  <c:v>Mais barato de cada</c:v>
                </c:pt>
              </c:strCache>
            </c:strRef>
          </c:cat>
          <c:val>
            <c:numRef>
              <c:f>'Lista de compras'!$O$14:$O$17</c:f>
              <c:numCache>
                <c:formatCode>"R$ "#,##0.00;[RED]"-R$ "#,##0.00;\-</c:formatCode>
                <c:ptCount val="4"/>
                <c:pt idx="0">
                  <c:v>424.215</c:v>
                </c:pt>
                <c:pt idx="1">
                  <c:v>392.015</c:v>
                </c:pt>
                <c:pt idx="2">
                  <c:v>367.395</c:v>
                </c:pt>
                <c:pt idx="3">
                  <c:v>366.145</c:v>
                </c:pt>
              </c:numCache>
            </c:numRef>
          </c:val>
        </c:ser>
        <c:gapWidth val="60"/>
        <c:overlap val="0"/>
        <c:axId val="79918867"/>
        <c:axId val="30811298"/>
      </c:barChart>
      <c:catAx>
        <c:axId val="7991886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811298"/>
        <c:crosses val="autoZero"/>
        <c:auto val="1"/>
        <c:lblAlgn val="ctr"/>
        <c:lblOffset val="100"/>
        <c:noMultiLvlLbl val="0"/>
      </c:catAx>
      <c:valAx>
        <c:axId val="3081129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91886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13</xdr:col>
      <xdr:colOff>0</xdr:colOff>
      <xdr:row>18</xdr:row>
      <xdr:rowOff>0</xdr:rowOff>
    </xdr:from>
    <xdr:to>
      <xdr:col>18</xdr:col>
      <xdr:colOff>158760</xdr:colOff>
      <xdr:row>31</xdr:row>
      <xdr:rowOff>42840</xdr:rowOff>
    </xdr:to>
    <xdr:graphicFrame>
      <xdr:nvGraphicFramePr>
        <xdr:cNvPr id="0" name="Chart 1"/>
        <xdr:cNvGraphicFramePr/>
      </xdr:nvGraphicFramePr>
      <xdr:xfrm>
        <a:off x="10972800" y="3905280"/>
        <a:ext cx="4319280" cy="25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O1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3" topLeftCell="C14" activePane="bottomRight" state="frozen"/>
      <selection pane="topLeft" activeCell="A1" activeCellId="0" sqref="A1"/>
      <selection pane="topRight" activeCell="C1" activeCellId="0" sqref="C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6"/>
    <col collapsed="false" customWidth="true" hidden="false" outlineLevel="0" max="3" min="3" style="1" width="28"/>
    <col collapsed="false" customWidth="true" hidden="false" outlineLevel="0" max="4" min="4" style="1" width="15"/>
    <col collapsed="false" customWidth="true" hidden="false" outlineLevel="0" max="6" min="5" style="1" width="7"/>
    <col collapsed="false" customWidth="true" hidden="false" outlineLevel="0" max="10" min="7" style="1" width="13"/>
    <col collapsed="false" customWidth="true" hidden="false" outlineLevel="0" max="11" min="11" style="1" width="16"/>
    <col collapsed="false" customWidth="true" hidden="false" outlineLevel="0" max="12" min="12" style="1" width="14"/>
    <col collapsed="false" customWidth="true" hidden="false" outlineLevel="0" max="14" min="14" style="1" width="20"/>
    <col collapsed="false" customWidth="true" hidden="false" outlineLevel="0" max="15" min="15" style="1" width="13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</row>
    <row r="5" customFormat="false" ht="15" hidden="false" customHeight="false" outlineLevel="0" collapsed="false">
      <c r="C5" s="4" t="s">
        <v>2</v>
      </c>
      <c r="G5" s="5" t="s">
        <v>3</v>
      </c>
      <c r="H5" s="5" t="s">
        <v>4</v>
      </c>
      <c r="I5" s="5" t="s">
        <v>5</v>
      </c>
      <c r="J5" s="6" t="s">
        <v>6</v>
      </c>
    </row>
    <row r="7" customFormat="false" ht="18" hidden="false" customHeight="true" outlineLevel="0" collapsed="false">
      <c r="C7" s="7" t="str">
        <f aca="false">"TOTAL NO "&amp;UPPER(G5)</f>
        <v>TOTAL NO MERCADO A</v>
      </c>
      <c r="D7" s="7"/>
      <c r="E7" s="8" t="str">
        <f aca="false">"TOTAL NO "&amp;UPPER(H5)</f>
        <v>TOTAL NO MERCADO B</v>
      </c>
      <c r="F7" s="8"/>
      <c r="G7" s="8"/>
      <c r="H7" s="9" t="str">
        <f aca="false">"TOTAL NO "&amp;UPPER(I5)</f>
        <v>TOTAL NO ATACADÃO</v>
      </c>
      <c r="I7" s="9"/>
      <c r="J7" s="10" t="s">
        <v>7</v>
      </c>
      <c r="K7" s="10"/>
    </row>
    <row r="8" customFormat="false" ht="15" hidden="false" customHeight="false" outlineLevel="0" collapsed="false">
      <c r="C8" s="11" t="n">
        <f aca="false">SUMPRODUCT($E$14:$E$113,G14:G113)</f>
        <v>424.215</v>
      </c>
      <c r="D8" s="11"/>
      <c r="E8" s="12" t="n">
        <f aca="false">SUMPRODUCT($E$14:$E$113,H14:H113)</f>
        <v>392.015</v>
      </c>
      <c r="F8" s="12"/>
      <c r="G8" s="12"/>
      <c r="H8" s="13" t="n">
        <f aca="false">SUMPRODUCT($E$14:$E$113,I14:I113)</f>
        <v>367.395</v>
      </c>
      <c r="I8" s="13"/>
      <c r="J8" s="14" t="n">
        <f aca="false">SUM(L14:L113)</f>
        <v>366.145</v>
      </c>
      <c r="K8" s="14"/>
    </row>
    <row r="9" customFormat="false" ht="15" hidden="false" customHeight="false" outlineLevel="0" collapsed="false">
      <c r="C9" s="11"/>
      <c r="D9" s="11"/>
      <c r="E9" s="12"/>
      <c r="F9" s="12"/>
      <c r="G9" s="12"/>
      <c r="H9" s="13"/>
      <c r="I9" s="13"/>
      <c r="J9" s="14"/>
      <c r="K9" s="14"/>
    </row>
    <row r="11" customFormat="false" ht="15" hidden="false" customHeight="false" outlineLevel="0" collapsed="false">
      <c r="C11" s="15" t="s">
        <v>8</v>
      </c>
      <c r="F11" s="16" t="str">
        <f aca="false">IF(COUNT(G14:I113)=0,"-",IF(AND(C8&lt;=E8,C8&lt;=H8),G5,IF(E8&lt;=H8,H5,I5)))</f>
        <v>Atacadão</v>
      </c>
      <c r="G11" s="16"/>
      <c r="H11" s="16"/>
      <c r="J11" s="4" t="s">
        <v>9</v>
      </c>
      <c r="L11" s="17" t="n">
        <f aca="false">MAX(C8,E8,H8)-J8</f>
        <v>58.07</v>
      </c>
    </row>
    <row r="13" customFormat="false" ht="31.5" hidden="false" customHeight="true" outlineLevel="0" collapsed="false">
      <c r="B13" s="18" t="s">
        <v>10</v>
      </c>
      <c r="C13" s="18" t="s">
        <v>11</v>
      </c>
      <c r="D13" s="18" t="s">
        <v>12</v>
      </c>
      <c r="E13" s="18" t="s">
        <v>13</v>
      </c>
      <c r="F13" s="18" t="s">
        <v>14</v>
      </c>
      <c r="G13" s="18" t="str">
        <f aca="false">G5</f>
        <v>Mercado A</v>
      </c>
      <c r="H13" s="18" t="str">
        <f aca="false">H5</f>
        <v>Mercado B</v>
      </c>
      <c r="I13" s="18" t="str">
        <f aca="false">I5</f>
        <v>Atacadão</v>
      </c>
      <c r="J13" s="18" t="s">
        <v>15</v>
      </c>
      <c r="K13" s="18" t="s">
        <v>16</v>
      </c>
      <c r="L13" s="18" t="s">
        <v>17</v>
      </c>
      <c r="N13" s="19" t="s">
        <v>18</v>
      </c>
      <c r="O13" s="19" t="s">
        <v>19</v>
      </c>
    </row>
    <row r="14" customFormat="false" ht="15" hidden="false" customHeight="false" outlineLevel="0" collapsed="false">
      <c r="B14" s="20"/>
      <c r="C14" s="21" t="s">
        <v>20</v>
      </c>
      <c r="D14" s="21" t="s">
        <v>21</v>
      </c>
      <c r="E14" s="20" t="n">
        <v>1</v>
      </c>
      <c r="F14" s="20" t="s">
        <v>22</v>
      </c>
      <c r="G14" s="22" t="n">
        <v>27.9</v>
      </c>
      <c r="H14" s="22" t="n">
        <v>25.49</v>
      </c>
      <c r="I14" s="22" t="n">
        <v>23.9</v>
      </c>
      <c r="J14" s="23" t="n">
        <f aca="false">IF(COUNT(G14:I14)=0,"",MIN(G14:I14))</f>
        <v>23.9</v>
      </c>
      <c r="K14" s="24" t="str">
        <f aca="false">IF(J14="","",INDEX($G$5:$I$5,MATCH(J14,G14:I14,0)))</f>
        <v>Atacadão</v>
      </c>
      <c r="L14" s="23" t="n">
        <f aca="false">IF(J14="","",N(E14)*J14)</f>
        <v>23.9</v>
      </c>
      <c r="N14" s="19" t="str">
        <f aca="false">G5</f>
        <v>Mercado A</v>
      </c>
      <c r="O14" s="25" t="n">
        <f aca="false">C8</f>
        <v>424.215</v>
      </c>
    </row>
    <row r="15" customFormat="false" ht="15" hidden="false" customHeight="false" outlineLevel="0" collapsed="false">
      <c r="B15" s="26"/>
      <c r="C15" s="27" t="s">
        <v>23</v>
      </c>
      <c r="D15" s="27" t="s">
        <v>21</v>
      </c>
      <c r="E15" s="26" t="n">
        <v>2</v>
      </c>
      <c r="F15" s="26" t="s">
        <v>22</v>
      </c>
      <c r="G15" s="28" t="n">
        <v>8.49</v>
      </c>
      <c r="H15" s="28" t="n">
        <v>7.99</v>
      </c>
      <c r="I15" s="28" t="n">
        <v>7.59</v>
      </c>
      <c r="J15" s="23" t="n">
        <f aca="false">IF(COUNT(G15:I15)=0,"",MIN(G15:I15))</f>
        <v>7.59</v>
      </c>
      <c r="K15" s="24" t="str">
        <f aca="false">IF(J15="","",INDEX($G$5:$I$5,MATCH(J15,G15:I15,0)))</f>
        <v>Atacadão</v>
      </c>
      <c r="L15" s="23" t="n">
        <f aca="false">IF(J15="","",N(E15)*J15)</f>
        <v>15.18</v>
      </c>
      <c r="N15" s="19" t="str">
        <f aca="false">H5</f>
        <v>Mercado B</v>
      </c>
      <c r="O15" s="25" t="n">
        <f aca="false">E8</f>
        <v>392.015</v>
      </c>
    </row>
    <row r="16" customFormat="false" ht="15" hidden="false" customHeight="false" outlineLevel="0" collapsed="false">
      <c r="B16" s="20"/>
      <c r="C16" s="21" t="s">
        <v>24</v>
      </c>
      <c r="D16" s="21" t="s">
        <v>21</v>
      </c>
      <c r="E16" s="20" t="n">
        <v>2</v>
      </c>
      <c r="F16" s="20" t="s">
        <v>25</v>
      </c>
      <c r="G16" s="22" t="n">
        <v>7.29</v>
      </c>
      <c r="H16" s="22" t="n">
        <v>6.99</v>
      </c>
      <c r="I16" s="22" t="n">
        <v>6.49</v>
      </c>
      <c r="J16" s="23" t="n">
        <f aca="false">IF(COUNT(G16:I16)=0,"",MIN(G16:I16))</f>
        <v>6.49</v>
      </c>
      <c r="K16" s="24" t="str">
        <f aca="false">IF(J16="","",INDEX($G$5:$I$5,MATCH(J16,G16:I16,0)))</f>
        <v>Atacadão</v>
      </c>
      <c r="L16" s="23" t="n">
        <f aca="false">IF(J16="","",N(E16)*J16)</f>
        <v>12.98</v>
      </c>
      <c r="N16" s="19" t="str">
        <f aca="false">I5</f>
        <v>Atacadão</v>
      </c>
      <c r="O16" s="25" t="n">
        <f aca="false">H8</f>
        <v>367.395</v>
      </c>
    </row>
    <row r="17" customFormat="false" ht="15" hidden="false" customHeight="false" outlineLevel="0" collapsed="false">
      <c r="B17" s="26" t="s">
        <v>10</v>
      </c>
      <c r="C17" s="27" t="s">
        <v>26</v>
      </c>
      <c r="D17" s="27" t="s">
        <v>21</v>
      </c>
      <c r="E17" s="26" t="n">
        <v>1</v>
      </c>
      <c r="F17" s="26" t="s">
        <v>22</v>
      </c>
      <c r="G17" s="28" t="n">
        <v>18.9</v>
      </c>
      <c r="H17" s="28" t="n">
        <v>19.9</v>
      </c>
      <c r="I17" s="28" t="n">
        <v>16.99</v>
      </c>
      <c r="J17" s="23" t="n">
        <f aca="false">IF(COUNT(G17:I17)=0,"",MIN(G17:I17))</f>
        <v>16.99</v>
      </c>
      <c r="K17" s="24" t="str">
        <f aca="false">IF(J17="","",INDEX($G$5:$I$5,MATCH(J17,G17:I17,0)))</f>
        <v>Atacadão</v>
      </c>
      <c r="L17" s="23" t="n">
        <f aca="false">IF(J17="","",N(E17)*J17)</f>
        <v>16.99</v>
      </c>
      <c r="N17" s="19" t="s">
        <v>27</v>
      </c>
      <c r="O17" s="25" t="n">
        <f aca="false">J8</f>
        <v>366.145</v>
      </c>
    </row>
    <row r="18" customFormat="false" ht="15" hidden="false" customHeight="false" outlineLevel="0" collapsed="false">
      <c r="B18" s="20"/>
      <c r="C18" s="21" t="s">
        <v>28</v>
      </c>
      <c r="D18" s="21" t="s">
        <v>21</v>
      </c>
      <c r="E18" s="20" t="n">
        <v>1</v>
      </c>
      <c r="F18" s="20" t="s">
        <v>22</v>
      </c>
      <c r="G18" s="22" t="n">
        <v>4.99</v>
      </c>
      <c r="H18" s="22" t="n">
        <v>4.59</v>
      </c>
      <c r="I18" s="22" t="n">
        <v>4.29</v>
      </c>
      <c r="J18" s="23" t="n">
        <f aca="false">IF(COUNT(G18:I18)=0,"",MIN(G18:I18))</f>
        <v>4.29</v>
      </c>
      <c r="K18" s="24" t="str">
        <f aca="false">IF(J18="","",INDEX($G$5:$I$5,MATCH(J18,G18:I18,0)))</f>
        <v>Atacadão</v>
      </c>
      <c r="L18" s="23" t="n">
        <f aca="false">IF(J18="","",N(E18)*J18)</f>
        <v>4.29</v>
      </c>
    </row>
    <row r="19" customFormat="false" ht="15" hidden="false" customHeight="false" outlineLevel="0" collapsed="false">
      <c r="B19" s="26"/>
      <c r="C19" s="27" t="s">
        <v>29</v>
      </c>
      <c r="D19" s="27" t="s">
        <v>21</v>
      </c>
      <c r="E19" s="26" t="n">
        <v>3</v>
      </c>
      <c r="F19" s="26" t="s">
        <v>22</v>
      </c>
      <c r="G19" s="28" t="n">
        <v>4.29</v>
      </c>
      <c r="H19" s="28" t="n">
        <v>3.99</v>
      </c>
      <c r="I19" s="28" t="n">
        <v>3.79</v>
      </c>
      <c r="J19" s="23" t="n">
        <f aca="false">IF(COUNT(G19:I19)=0,"",MIN(G19:I19))</f>
        <v>3.79</v>
      </c>
      <c r="K19" s="24" t="str">
        <f aca="false">IF(J19="","",INDEX($G$5:$I$5,MATCH(J19,G19:I19,0)))</f>
        <v>Atacadão</v>
      </c>
      <c r="L19" s="23" t="n">
        <f aca="false">IF(J19="","",N(E19)*J19)</f>
        <v>11.37</v>
      </c>
    </row>
    <row r="20" customFormat="false" ht="15" hidden="false" customHeight="false" outlineLevel="0" collapsed="false">
      <c r="B20" s="20"/>
      <c r="C20" s="21" t="s">
        <v>30</v>
      </c>
      <c r="D20" s="21" t="s">
        <v>31</v>
      </c>
      <c r="E20" s="20" t="n">
        <v>12</v>
      </c>
      <c r="F20" s="20" t="s">
        <v>25</v>
      </c>
      <c r="G20" s="22" t="n">
        <v>5.49</v>
      </c>
      <c r="H20" s="22" t="n">
        <v>5.29</v>
      </c>
      <c r="I20" s="22" t="n">
        <v>4.89</v>
      </c>
      <c r="J20" s="23" t="n">
        <f aca="false">IF(COUNT(G20:I20)=0,"",MIN(G20:I20))</f>
        <v>4.89</v>
      </c>
      <c r="K20" s="24" t="str">
        <f aca="false">IF(J20="","",INDEX($G$5:$I$5,MATCH(J20,G20:I20,0)))</f>
        <v>Atacadão</v>
      </c>
      <c r="L20" s="23" t="n">
        <f aca="false">IF(J20="","",N(E20)*J20)</f>
        <v>58.68</v>
      </c>
    </row>
    <row r="21" customFormat="false" ht="15" hidden="false" customHeight="false" outlineLevel="0" collapsed="false">
      <c r="B21" s="26"/>
      <c r="C21" s="27" t="s">
        <v>32</v>
      </c>
      <c r="D21" s="27" t="s">
        <v>31</v>
      </c>
      <c r="E21" s="26" t="n">
        <v>2</v>
      </c>
      <c r="F21" s="26" t="s">
        <v>33</v>
      </c>
      <c r="G21" s="28" t="n">
        <v>13.9</v>
      </c>
      <c r="H21" s="28" t="n">
        <v>12.99</v>
      </c>
      <c r="I21" s="28" t="n">
        <v>11.9</v>
      </c>
      <c r="J21" s="23" t="n">
        <f aca="false">IF(COUNT(G21:I21)=0,"",MIN(G21:I21))</f>
        <v>11.9</v>
      </c>
      <c r="K21" s="24" t="str">
        <f aca="false">IF(J21="","",INDEX($G$5:$I$5,MATCH(J21,G21:I21,0)))</f>
        <v>Atacadão</v>
      </c>
      <c r="L21" s="23" t="n">
        <f aca="false">IF(J21="","",N(E21)*J21)</f>
        <v>23.8</v>
      </c>
    </row>
    <row r="22" customFormat="false" ht="15" hidden="false" customHeight="false" outlineLevel="0" collapsed="false">
      <c r="B22" s="20"/>
      <c r="C22" s="21" t="s">
        <v>34</v>
      </c>
      <c r="D22" s="21" t="s">
        <v>31</v>
      </c>
      <c r="E22" s="20" t="n">
        <v>0.5</v>
      </c>
      <c r="F22" s="20" t="s">
        <v>35</v>
      </c>
      <c r="G22" s="22" t="n">
        <v>49.9</v>
      </c>
      <c r="H22" s="22" t="n">
        <v>44.9</v>
      </c>
      <c r="I22" s="22" t="n">
        <v>42.9</v>
      </c>
      <c r="J22" s="23" t="n">
        <f aca="false">IF(COUNT(G22:I22)=0,"",MIN(G22:I22))</f>
        <v>42.9</v>
      </c>
      <c r="K22" s="24" t="str">
        <f aca="false">IF(J22="","",INDEX($G$5:$I$5,MATCH(J22,G22:I22,0)))</f>
        <v>Atacadão</v>
      </c>
      <c r="L22" s="23" t="n">
        <f aca="false">IF(J22="","",N(E22)*J22)</f>
        <v>21.45</v>
      </c>
    </row>
    <row r="23" customFormat="false" ht="15" hidden="false" customHeight="false" outlineLevel="0" collapsed="false">
      <c r="B23" s="26"/>
      <c r="C23" s="27" t="s">
        <v>36</v>
      </c>
      <c r="D23" s="27" t="s">
        <v>37</v>
      </c>
      <c r="E23" s="26" t="n">
        <v>2</v>
      </c>
      <c r="F23" s="26" t="s">
        <v>35</v>
      </c>
      <c r="G23" s="28" t="n">
        <v>19.9</v>
      </c>
      <c r="H23" s="28" t="n">
        <v>17.99</v>
      </c>
      <c r="I23" s="28" t="n">
        <v>16.9</v>
      </c>
      <c r="J23" s="23" t="n">
        <f aca="false">IF(COUNT(G23:I23)=0,"",MIN(G23:I23))</f>
        <v>16.9</v>
      </c>
      <c r="K23" s="24" t="str">
        <f aca="false">IF(J23="","",INDEX($G$5:$I$5,MATCH(J23,G23:I23,0)))</f>
        <v>Atacadão</v>
      </c>
      <c r="L23" s="23" t="n">
        <f aca="false">IF(J23="","",N(E23)*J23)</f>
        <v>33.8</v>
      </c>
    </row>
    <row r="24" customFormat="false" ht="15" hidden="false" customHeight="false" outlineLevel="0" collapsed="false">
      <c r="B24" s="20"/>
      <c r="C24" s="21" t="s">
        <v>38</v>
      </c>
      <c r="D24" s="21" t="s">
        <v>37</v>
      </c>
      <c r="E24" s="20" t="n">
        <v>1</v>
      </c>
      <c r="F24" s="20" t="s">
        <v>35</v>
      </c>
      <c r="G24" s="22" t="n">
        <v>36.9</v>
      </c>
      <c r="H24" s="22" t="n">
        <v>34.9</v>
      </c>
      <c r="I24" s="22" t="n">
        <v>33.5</v>
      </c>
      <c r="J24" s="23" t="n">
        <f aca="false">IF(COUNT(G24:I24)=0,"",MIN(G24:I24))</f>
        <v>33.5</v>
      </c>
      <c r="K24" s="24" t="str">
        <f aca="false">IF(J24="","",INDEX($G$5:$I$5,MATCH(J24,G24:I24,0)))</f>
        <v>Atacadão</v>
      </c>
      <c r="L24" s="23" t="n">
        <f aca="false">IF(J24="","",N(E24)*J24)</f>
        <v>33.5</v>
      </c>
    </row>
    <row r="25" customFormat="false" ht="15" hidden="false" customHeight="false" outlineLevel="0" collapsed="false">
      <c r="B25" s="26"/>
      <c r="C25" s="27" t="s">
        <v>39</v>
      </c>
      <c r="D25" s="27" t="s">
        <v>40</v>
      </c>
      <c r="E25" s="26" t="n">
        <v>1.5</v>
      </c>
      <c r="F25" s="26" t="s">
        <v>35</v>
      </c>
      <c r="G25" s="28" t="n">
        <v>6.99</v>
      </c>
      <c r="H25" s="28" t="n">
        <v>5.49</v>
      </c>
      <c r="I25" s="28" t="n">
        <v>5.99</v>
      </c>
      <c r="J25" s="23" t="n">
        <f aca="false">IF(COUNT(G25:I25)=0,"",MIN(G25:I25))</f>
        <v>5.49</v>
      </c>
      <c r="K25" s="24" t="str">
        <f aca="false">IF(J25="","",INDEX($G$5:$I$5,MATCH(J25,G25:I25,0)))</f>
        <v>Mercado B</v>
      </c>
      <c r="L25" s="23" t="n">
        <f aca="false">IF(J25="","",N(E25)*J25)</f>
        <v>8.235</v>
      </c>
    </row>
    <row r="26" customFormat="false" ht="15" hidden="false" customHeight="false" outlineLevel="0" collapsed="false">
      <c r="B26" s="20"/>
      <c r="C26" s="21" t="s">
        <v>41</v>
      </c>
      <c r="D26" s="21" t="s">
        <v>40</v>
      </c>
      <c r="E26" s="20" t="n">
        <v>1</v>
      </c>
      <c r="F26" s="20" t="s">
        <v>35</v>
      </c>
      <c r="G26" s="22" t="n">
        <v>8.99</v>
      </c>
      <c r="H26" s="22" t="n">
        <v>7.49</v>
      </c>
      <c r="I26" s="22" t="n">
        <v>7.99</v>
      </c>
      <c r="J26" s="23" t="n">
        <f aca="false">IF(COUNT(G26:I26)=0,"",MIN(G26:I26))</f>
        <v>7.49</v>
      </c>
      <c r="K26" s="24" t="str">
        <f aca="false">IF(J26="","",INDEX($G$5:$I$5,MATCH(J26,G26:I26,0)))</f>
        <v>Mercado B</v>
      </c>
      <c r="L26" s="23" t="n">
        <f aca="false">IF(J26="","",N(E26)*J26)</f>
        <v>7.49</v>
      </c>
    </row>
    <row r="27" customFormat="false" ht="15" hidden="false" customHeight="false" outlineLevel="0" collapsed="false">
      <c r="B27" s="26"/>
      <c r="C27" s="27" t="s">
        <v>42</v>
      </c>
      <c r="D27" s="27" t="s">
        <v>40</v>
      </c>
      <c r="E27" s="26" t="n">
        <v>2</v>
      </c>
      <c r="F27" s="26" t="s">
        <v>35</v>
      </c>
      <c r="G27" s="28" t="n">
        <v>5.99</v>
      </c>
      <c r="H27" s="28" t="n">
        <v>4.99</v>
      </c>
      <c r="I27" s="28" t="n">
        <v>4.79</v>
      </c>
      <c r="J27" s="23" t="n">
        <f aca="false">IF(COUNT(G27:I27)=0,"",MIN(G27:I27))</f>
        <v>4.79</v>
      </c>
      <c r="K27" s="24" t="str">
        <f aca="false">IF(J27="","",INDEX($G$5:$I$5,MATCH(J27,G27:I27,0)))</f>
        <v>Atacadão</v>
      </c>
      <c r="L27" s="23" t="n">
        <f aca="false">IF(J27="","",N(E27)*J27)</f>
        <v>9.58</v>
      </c>
    </row>
    <row r="28" customFormat="false" ht="15" hidden="false" customHeight="false" outlineLevel="0" collapsed="false">
      <c r="B28" s="20"/>
      <c r="C28" s="21" t="s">
        <v>43</v>
      </c>
      <c r="D28" s="21" t="s">
        <v>44</v>
      </c>
      <c r="E28" s="20" t="n">
        <v>2</v>
      </c>
      <c r="F28" s="20" t="s">
        <v>25</v>
      </c>
      <c r="G28" s="22" t="n">
        <v>9.49</v>
      </c>
      <c r="H28" s="22" t="n">
        <v>8.99</v>
      </c>
      <c r="I28" s="22" t="n">
        <v>8.79</v>
      </c>
      <c r="J28" s="23" t="n">
        <f aca="false">IF(COUNT(G28:I28)=0,"",MIN(G28:I28))</f>
        <v>8.79</v>
      </c>
      <c r="K28" s="24" t="str">
        <f aca="false">IF(J28="","",INDEX($G$5:$I$5,MATCH(J28,G28:I28,0)))</f>
        <v>Atacadão</v>
      </c>
      <c r="L28" s="23" t="n">
        <f aca="false">IF(J28="","",N(E28)*J28)</f>
        <v>17.58</v>
      </c>
    </row>
    <row r="29" customFormat="false" ht="15" hidden="false" customHeight="false" outlineLevel="0" collapsed="false">
      <c r="B29" s="26" t="s">
        <v>10</v>
      </c>
      <c r="C29" s="27" t="s">
        <v>45</v>
      </c>
      <c r="D29" s="27" t="s">
        <v>46</v>
      </c>
      <c r="E29" s="26" t="n">
        <v>3</v>
      </c>
      <c r="F29" s="26" t="s">
        <v>25</v>
      </c>
      <c r="G29" s="28" t="n">
        <v>2.49</v>
      </c>
      <c r="H29" s="28" t="n">
        <v>2.29</v>
      </c>
      <c r="I29" s="28" t="n">
        <v>1.99</v>
      </c>
      <c r="J29" s="23" t="n">
        <f aca="false">IF(COUNT(G29:I29)=0,"",MIN(G29:I29))</f>
        <v>1.99</v>
      </c>
      <c r="K29" s="24" t="str">
        <f aca="false">IF(J29="","",INDEX($G$5:$I$5,MATCH(J29,G29:I29,0)))</f>
        <v>Atacadão</v>
      </c>
      <c r="L29" s="23" t="n">
        <f aca="false">IF(J29="","",N(E29)*J29)</f>
        <v>5.97</v>
      </c>
    </row>
    <row r="30" customFormat="false" ht="15" hidden="false" customHeight="false" outlineLevel="0" collapsed="false">
      <c r="B30" s="20"/>
      <c r="C30" s="21" t="s">
        <v>47</v>
      </c>
      <c r="D30" s="21" t="s">
        <v>46</v>
      </c>
      <c r="E30" s="20" t="n">
        <v>1</v>
      </c>
      <c r="F30" s="20" t="s">
        <v>48</v>
      </c>
      <c r="G30" s="22" t="n">
        <v>21.9</v>
      </c>
      <c r="H30" s="22" t="n">
        <v>19.9</v>
      </c>
      <c r="I30" s="22" t="n">
        <v>17.49</v>
      </c>
      <c r="J30" s="23" t="n">
        <f aca="false">IF(COUNT(G30:I30)=0,"",MIN(G30:I30))</f>
        <v>17.49</v>
      </c>
      <c r="K30" s="24" t="str">
        <f aca="false">IF(J30="","",INDEX($G$5:$I$5,MATCH(J30,G30:I30,0)))</f>
        <v>Atacadão</v>
      </c>
      <c r="L30" s="23" t="n">
        <f aca="false">IF(J30="","",N(E30)*J30)</f>
        <v>17.49</v>
      </c>
    </row>
    <row r="31" customFormat="false" ht="15" hidden="false" customHeight="false" outlineLevel="0" collapsed="false">
      <c r="B31" s="26"/>
      <c r="C31" s="27" t="s">
        <v>49</v>
      </c>
      <c r="D31" s="27" t="s">
        <v>50</v>
      </c>
      <c r="E31" s="26" t="n">
        <v>1</v>
      </c>
      <c r="F31" s="26" t="s">
        <v>22</v>
      </c>
      <c r="G31" s="28" t="n">
        <v>22.9</v>
      </c>
      <c r="H31" s="28" t="n">
        <v>19.9</v>
      </c>
      <c r="I31" s="28" t="n">
        <v>18.9</v>
      </c>
      <c r="J31" s="23" t="n">
        <f aca="false">IF(COUNT(G31:I31)=0,"",MIN(G31:I31))</f>
        <v>18.9</v>
      </c>
      <c r="K31" s="24" t="str">
        <f aca="false">IF(J31="","",INDEX($G$5:$I$5,MATCH(J31,G31:I31,0)))</f>
        <v>Atacadão</v>
      </c>
      <c r="L31" s="23" t="n">
        <f aca="false">IF(J31="","",N(E31)*J31)</f>
        <v>18.9</v>
      </c>
    </row>
    <row r="32" customFormat="false" ht="15" hidden="false" customHeight="false" outlineLevel="0" collapsed="false">
      <c r="B32" s="20"/>
      <c r="C32" s="21" t="s">
        <v>51</v>
      </c>
      <c r="D32" s="21" t="s">
        <v>50</v>
      </c>
      <c r="E32" s="20" t="n">
        <v>2</v>
      </c>
      <c r="F32" s="20" t="s">
        <v>25</v>
      </c>
      <c r="G32" s="22" t="n">
        <v>4.99</v>
      </c>
      <c r="H32" s="22" t="n">
        <v>4.49</v>
      </c>
      <c r="I32" s="22" t="n">
        <v>3.99</v>
      </c>
      <c r="J32" s="23" t="n">
        <f aca="false">IF(COUNT(G32:I32)=0,"",MIN(G32:I32))</f>
        <v>3.99</v>
      </c>
      <c r="K32" s="24" t="str">
        <f aca="false">IF(J32="","",INDEX($G$5:$I$5,MATCH(J32,G32:I32,0)))</f>
        <v>Atacadão</v>
      </c>
      <c r="L32" s="23" t="n">
        <f aca="false">IF(J32="","",N(E32)*J32)</f>
        <v>7.98</v>
      </c>
    </row>
    <row r="33" customFormat="false" ht="15" hidden="false" customHeight="false" outlineLevel="0" collapsed="false">
      <c r="B33" s="26"/>
      <c r="C33" s="27" t="s">
        <v>52</v>
      </c>
      <c r="D33" s="27" t="s">
        <v>53</v>
      </c>
      <c r="E33" s="26" t="n">
        <v>2</v>
      </c>
      <c r="F33" s="26" t="s">
        <v>25</v>
      </c>
      <c r="G33" s="28" t="n">
        <v>9.99</v>
      </c>
      <c r="H33" s="28" t="n">
        <v>8.99</v>
      </c>
      <c r="I33" s="28" t="n">
        <v>8.49</v>
      </c>
      <c r="J33" s="23" t="n">
        <f aca="false">IF(COUNT(G33:I33)=0,"",MIN(G33:I33))</f>
        <v>8.49</v>
      </c>
      <c r="K33" s="24" t="str">
        <f aca="false">IF(J33="","",INDEX($G$5:$I$5,MATCH(J33,G33:I33,0)))</f>
        <v>Atacadão</v>
      </c>
      <c r="L33" s="23" t="n">
        <f aca="false">IF(J33="","",N(E33)*J33)</f>
        <v>16.98</v>
      </c>
    </row>
    <row r="34" customFormat="false" ht="15" hidden="false" customHeight="false" outlineLevel="0" collapsed="false">
      <c r="B34" s="20"/>
      <c r="C34" s="21"/>
      <c r="D34" s="21"/>
      <c r="E34" s="20"/>
      <c r="F34" s="20"/>
      <c r="G34" s="22"/>
      <c r="H34" s="22"/>
      <c r="I34" s="22"/>
      <c r="J34" s="23" t="str">
        <f aca="false">IF(COUNT(G34:I34)=0,"",MIN(G34:I34))</f>
        <v/>
      </c>
      <c r="K34" s="24" t="str">
        <f aca="false">IF(J34="","",INDEX($G$5:$I$5,MATCH(J34,G34:I34,0)))</f>
        <v/>
      </c>
      <c r="L34" s="23" t="str">
        <f aca="false">IF(J34="","",N(E34)*J34)</f>
        <v/>
      </c>
    </row>
    <row r="35" customFormat="false" ht="15" hidden="false" customHeight="false" outlineLevel="0" collapsed="false">
      <c r="B35" s="26"/>
      <c r="C35" s="27"/>
      <c r="D35" s="27"/>
      <c r="E35" s="26"/>
      <c r="F35" s="26"/>
      <c r="G35" s="28"/>
      <c r="H35" s="28"/>
      <c r="I35" s="28"/>
      <c r="J35" s="23" t="str">
        <f aca="false">IF(COUNT(G35:I35)=0,"",MIN(G35:I35))</f>
        <v/>
      </c>
      <c r="K35" s="24" t="str">
        <f aca="false">IF(J35="","",INDEX($G$5:$I$5,MATCH(J35,G35:I35,0)))</f>
        <v/>
      </c>
      <c r="L35" s="23" t="str">
        <f aca="false">IF(J35="","",N(E35)*J35)</f>
        <v/>
      </c>
    </row>
    <row r="36" customFormat="false" ht="15" hidden="false" customHeight="false" outlineLevel="0" collapsed="false">
      <c r="B36" s="20"/>
      <c r="C36" s="21"/>
      <c r="D36" s="21"/>
      <c r="E36" s="20"/>
      <c r="F36" s="20"/>
      <c r="G36" s="22"/>
      <c r="H36" s="22"/>
      <c r="I36" s="22"/>
      <c r="J36" s="23" t="str">
        <f aca="false">IF(COUNT(G36:I36)=0,"",MIN(G36:I36))</f>
        <v/>
      </c>
      <c r="K36" s="24" t="str">
        <f aca="false">IF(J36="","",INDEX($G$5:$I$5,MATCH(J36,G36:I36,0)))</f>
        <v/>
      </c>
      <c r="L36" s="23" t="str">
        <f aca="false">IF(J36="","",N(E36)*J36)</f>
        <v/>
      </c>
    </row>
    <row r="37" customFormat="false" ht="15" hidden="false" customHeight="false" outlineLevel="0" collapsed="false">
      <c r="B37" s="26"/>
      <c r="C37" s="27"/>
      <c r="D37" s="27"/>
      <c r="E37" s="26"/>
      <c r="F37" s="26"/>
      <c r="G37" s="28"/>
      <c r="H37" s="28"/>
      <c r="I37" s="28"/>
      <c r="J37" s="23" t="str">
        <f aca="false">IF(COUNT(G37:I37)=0,"",MIN(G37:I37))</f>
        <v/>
      </c>
      <c r="K37" s="24" t="str">
        <f aca="false">IF(J37="","",INDEX($G$5:$I$5,MATCH(J37,G37:I37,0)))</f>
        <v/>
      </c>
      <c r="L37" s="23" t="str">
        <f aca="false">IF(J37="","",N(E37)*J37)</f>
        <v/>
      </c>
    </row>
    <row r="38" customFormat="false" ht="15" hidden="false" customHeight="false" outlineLevel="0" collapsed="false">
      <c r="B38" s="20"/>
      <c r="C38" s="21"/>
      <c r="D38" s="21"/>
      <c r="E38" s="20"/>
      <c r="F38" s="20"/>
      <c r="G38" s="22"/>
      <c r="H38" s="22"/>
      <c r="I38" s="22"/>
      <c r="J38" s="23" t="str">
        <f aca="false">IF(COUNT(G38:I38)=0,"",MIN(G38:I38))</f>
        <v/>
      </c>
      <c r="K38" s="24" t="str">
        <f aca="false">IF(J38="","",INDEX($G$5:$I$5,MATCH(J38,G38:I38,0)))</f>
        <v/>
      </c>
      <c r="L38" s="23" t="str">
        <f aca="false">IF(J38="","",N(E38)*J38)</f>
        <v/>
      </c>
    </row>
    <row r="39" customFormat="false" ht="15" hidden="false" customHeight="false" outlineLevel="0" collapsed="false">
      <c r="B39" s="26"/>
      <c r="C39" s="27"/>
      <c r="D39" s="27"/>
      <c r="E39" s="26"/>
      <c r="F39" s="26"/>
      <c r="G39" s="28"/>
      <c r="H39" s="28"/>
      <c r="I39" s="28"/>
      <c r="J39" s="23" t="str">
        <f aca="false">IF(COUNT(G39:I39)=0,"",MIN(G39:I39))</f>
        <v/>
      </c>
      <c r="K39" s="24" t="str">
        <f aca="false">IF(J39="","",INDEX($G$5:$I$5,MATCH(J39,G39:I39,0)))</f>
        <v/>
      </c>
      <c r="L39" s="23" t="str">
        <f aca="false">IF(J39="","",N(E39)*J39)</f>
        <v/>
      </c>
    </row>
    <row r="40" customFormat="false" ht="15" hidden="false" customHeight="false" outlineLevel="0" collapsed="false">
      <c r="B40" s="20"/>
      <c r="C40" s="21"/>
      <c r="D40" s="21"/>
      <c r="E40" s="20"/>
      <c r="F40" s="20"/>
      <c r="G40" s="22"/>
      <c r="H40" s="22"/>
      <c r="I40" s="22"/>
      <c r="J40" s="23" t="str">
        <f aca="false">IF(COUNT(G40:I40)=0,"",MIN(G40:I40))</f>
        <v/>
      </c>
      <c r="K40" s="24" t="str">
        <f aca="false">IF(J40="","",INDEX($G$5:$I$5,MATCH(J40,G40:I40,0)))</f>
        <v/>
      </c>
      <c r="L40" s="23" t="str">
        <f aca="false">IF(J40="","",N(E40)*J40)</f>
        <v/>
      </c>
    </row>
    <row r="41" customFormat="false" ht="15" hidden="false" customHeight="false" outlineLevel="0" collapsed="false">
      <c r="B41" s="26"/>
      <c r="C41" s="27"/>
      <c r="D41" s="27"/>
      <c r="E41" s="26"/>
      <c r="F41" s="26"/>
      <c r="G41" s="28"/>
      <c r="H41" s="28"/>
      <c r="I41" s="28"/>
      <c r="J41" s="23" t="str">
        <f aca="false">IF(COUNT(G41:I41)=0,"",MIN(G41:I41))</f>
        <v/>
      </c>
      <c r="K41" s="24" t="str">
        <f aca="false">IF(J41="","",INDEX($G$5:$I$5,MATCH(J41,G41:I41,0)))</f>
        <v/>
      </c>
      <c r="L41" s="23" t="str">
        <f aca="false">IF(J41="","",N(E41)*J41)</f>
        <v/>
      </c>
    </row>
    <row r="42" customFormat="false" ht="15" hidden="false" customHeight="false" outlineLevel="0" collapsed="false">
      <c r="B42" s="20"/>
      <c r="C42" s="21"/>
      <c r="D42" s="21"/>
      <c r="E42" s="20"/>
      <c r="F42" s="20"/>
      <c r="G42" s="22"/>
      <c r="H42" s="22"/>
      <c r="I42" s="22"/>
      <c r="J42" s="23" t="str">
        <f aca="false">IF(COUNT(G42:I42)=0,"",MIN(G42:I42))</f>
        <v/>
      </c>
      <c r="K42" s="24" t="str">
        <f aca="false">IF(J42="","",INDEX($G$5:$I$5,MATCH(J42,G42:I42,0)))</f>
        <v/>
      </c>
      <c r="L42" s="23" t="str">
        <f aca="false">IF(J42="","",N(E42)*J42)</f>
        <v/>
      </c>
    </row>
    <row r="43" customFormat="false" ht="15" hidden="false" customHeight="false" outlineLevel="0" collapsed="false">
      <c r="B43" s="26"/>
      <c r="C43" s="27"/>
      <c r="D43" s="27"/>
      <c r="E43" s="26"/>
      <c r="F43" s="26"/>
      <c r="G43" s="28"/>
      <c r="H43" s="28"/>
      <c r="I43" s="28"/>
      <c r="J43" s="23" t="str">
        <f aca="false">IF(COUNT(G43:I43)=0,"",MIN(G43:I43))</f>
        <v/>
      </c>
      <c r="K43" s="24" t="str">
        <f aca="false">IF(J43="","",INDEX($G$5:$I$5,MATCH(J43,G43:I43,0)))</f>
        <v/>
      </c>
      <c r="L43" s="23" t="str">
        <f aca="false">IF(J43="","",N(E43)*J43)</f>
        <v/>
      </c>
    </row>
    <row r="44" customFormat="false" ht="15" hidden="false" customHeight="false" outlineLevel="0" collapsed="false">
      <c r="B44" s="20"/>
      <c r="C44" s="21"/>
      <c r="D44" s="21"/>
      <c r="E44" s="20"/>
      <c r="F44" s="20"/>
      <c r="G44" s="22"/>
      <c r="H44" s="22"/>
      <c r="I44" s="22"/>
      <c r="J44" s="23" t="str">
        <f aca="false">IF(COUNT(G44:I44)=0,"",MIN(G44:I44))</f>
        <v/>
      </c>
      <c r="K44" s="24" t="str">
        <f aca="false">IF(J44="","",INDEX($G$5:$I$5,MATCH(J44,G44:I44,0)))</f>
        <v/>
      </c>
      <c r="L44" s="23" t="str">
        <f aca="false">IF(J44="","",N(E44)*J44)</f>
        <v/>
      </c>
    </row>
    <row r="45" customFormat="false" ht="15" hidden="false" customHeight="false" outlineLevel="0" collapsed="false">
      <c r="B45" s="26"/>
      <c r="C45" s="27"/>
      <c r="D45" s="27"/>
      <c r="E45" s="26"/>
      <c r="F45" s="26"/>
      <c r="G45" s="28"/>
      <c r="H45" s="28"/>
      <c r="I45" s="28"/>
      <c r="J45" s="23" t="str">
        <f aca="false">IF(COUNT(G45:I45)=0,"",MIN(G45:I45))</f>
        <v/>
      </c>
      <c r="K45" s="24" t="str">
        <f aca="false">IF(J45="","",INDEX($G$5:$I$5,MATCH(J45,G45:I45,0)))</f>
        <v/>
      </c>
      <c r="L45" s="23" t="str">
        <f aca="false">IF(J45="","",N(E45)*J45)</f>
        <v/>
      </c>
    </row>
    <row r="46" customFormat="false" ht="15" hidden="false" customHeight="false" outlineLevel="0" collapsed="false">
      <c r="B46" s="20"/>
      <c r="C46" s="21"/>
      <c r="D46" s="21"/>
      <c r="E46" s="20"/>
      <c r="F46" s="20"/>
      <c r="G46" s="22"/>
      <c r="H46" s="22"/>
      <c r="I46" s="22"/>
      <c r="J46" s="23" t="str">
        <f aca="false">IF(COUNT(G46:I46)=0,"",MIN(G46:I46))</f>
        <v/>
      </c>
      <c r="K46" s="24" t="str">
        <f aca="false">IF(J46="","",INDEX($G$5:$I$5,MATCH(J46,G46:I46,0)))</f>
        <v/>
      </c>
      <c r="L46" s="23" t="str">
        <f aca="false">IF(J46="","",N(E46)*J46)</f>
        <v/>
      </c>
    </row>
    <row r="47" customFormat="false" ht="15" hidden="false" customHeight="false" outlineLevel="0" collapsed="false">
      <c r="B47" s="26"/>
      <c r="C47" s="27"/>
      <c r="D47" s="27"/>
      <c r="E47" s="26"/>
      <c r="F47" s="26"/>
      <c r="G47" s="28"/>
      <c r="H47" s="28"/>
      <c r="I47" s="28"/>
      <c r="J47" s="23" t="str">
        <f aca="false">IF(COUNT(G47:I47)=0,"",MIN(G47:I47))</f>
        <v/>
      </c>
      <c r="K47" s="24" t="str">
        <f aca="false">IF(J47="","",INDEX($G$5:$I$5,MATCH(J47,G47:I47,0)))</f>
        <v/>
      </c>
      <c r="L47" s="23" t="str">
        <f aca="false">IF(J47="","",N(E47)*J47)</f>
        <v/>
      </c>
    </row>
    <row r="48" customFormat="false" ht="15" hidden="false" customHeight="false" outlineLevel="0" collapsed="false">
      <c r="B48" s="20"/>
      <c r="C48" s="21"/>
      <c r="D48" s="21"/>
      <c r="E48" s="20"/>
      <c r="F48" s="20"/>
      <c r="G48" s="22"/>
      <c r="H48" s="22"/>
      <c r="I48" s="22"/>
      <c r="J48" s="23" t="str">
        <f aca="false">IF(COUNT(G48:I48)=0,"",MIN(G48:I48))</f>
        <v/>
      </c>
      <c r="K48" s="24" t="str">
        <f aca="false">IF(J48="","",INDEX($G$5:$I$5,MATCH(J48,G48:I48,0)))</f>
        <v/>
      </c>
      <c r="L48" s="23" t="str">
        <f aca="false">IF(J48="","",N(E48)*J48)</f>
        <v/>
      </c>
    </row>
    <row r="49" customFormat="false" ht="15" hidden="false" customHeight="false" outlineLevel="0" collapsed="false">
      <c r="B49" s="26"/>
      <c r="C49" s="27"/>
      <c r="D49" s="27"/>
      <c r="E49" s="26"/>
      <c r="F49" s="26"/>
      <c r="G49" s="28"/>
      <c r="H49" s="28"/>
      <c r="I49" s="28"/>
      <c r="J49" s="23" t="str">
        <f aca="false">IF(COUNT(G49:I49)=0,"",MIN(G49:I49))</f>
        <v/>
      </c>
      <c r="K49" s="24" t="str">
        <f aca="false">IF(J49="","",INDEX($G$5:$I$5,MATCH(J49,G49:I49,0)))</f>
        <v/>
      </c>
      <c r="L49" s="23" t="str">
        <f aca="false">IF(J49="","",N(E49)*J49)</f>
        <v/>
      </c>
    </row>
    <row r="50" customFormat="false" ht="15" hidden="false" customHeight="false" outlineLevel="0" collapsed="false">
      <c r="B50" s="20"/>
      <c r="C50" s="21"/>
      <c r="D50" s="21"/>
      <c r="E50" s="20"/>
      <c r="F50" s="20"/>
      <c r="G50" s="22"/>
      <c r="H50" s="22"/>
      <c r="I50" s="22"/>
      <c r="J50" s="23" t="str">
        <f aca="false">IF(COUNT(G50:I50)=0,"",MIN(G50:I50))</f>
        <v/>
      </c>
      <c r="K50" s="24" t="str">
        <f aca="false">IF(J50="","",INDEX($G$5:$I$5,MATCH(J50,G50:I50,0)))</f>
        <v/>
      </c>
      <c r="L50" s="23" t="str">
        <f aca="false">IF(J50="","",N(E50)*J50)</f>
        <v/>
      </c>
    </row>
    <row r="51" customFormat="false" ht="15" hidden="false" customHeight="false" outlineLevel="0" collapsed="false">
      <c r="B51" s="26"/>
      <c r="C51" s="27"/>
      <c r="D51" s="27"/>
      <c r="E51" s="26"/>
      <c r="F51" s="26"/>
      <c r="G51" s="28"/>
      <c r="H51" s="28"/>
      <c r="I51" s="28"/>
      <c r="J51" s="23" t="str">
        <f aca="false">IF(COUNT(G51:I51)=0,"",MIN(G51:I51))</f>
        <v/>
      </c>
      <c r="K51" s="24" t="str">
        <f aca="false">IF(J51="","",INDEX($G$5:$I$5,MATCH(J51,G51:I51,0)))</f>
        <v/>
      </c>
      <c r="L51" s="23" t="str">
        <f aca="false">IF(J51="","",N(E51)*J51)</f>
        <v/>
      </c>
    </row>
    <row r="52" customFormat="false" ht="15" hidden="false" customHeight="false" outlineLevel="0" collapsed="false">
      <c r="B52" s="20"/>
      <c r="C52" s="21"/>
      <c r="D52" s="21"/>
      <c r="E52" s="20"/>
      <c r="F52" s="20"/>
      <c r="G52" s="22"/>
      <c r="H52" s="22"/>
      <c r="I52" s="22"/>
      <c r="J52" s="23" t="str">
        <f aca="false">IF(COUNT(G52:I52)=0,"",MIN(G52:I52))</f>
        <v/>
      </c>
      <c r="K52" s="24" t="str">
        <f aca="false">IF(J52="","",INDEX($G$5:$I$5,MATCH(J52,G52:I52,0)))</f>
        <v/>
      </c>
      <c r="L52" s="23" t="str">
        <f aca="false">IF(J52="","",N(E52)*J52)</f>
        <v/>
      </c>
    </row>
    <row r="53" customFormat="false" ht="15" hidden="false" customHeight="false" outlineLevel="0" collapsed="false">
      <c r="B53" s="26"/>
      <c r="C53" s="27"/>
      <c r="D53" s="27"/>
      <c r="E53" s="26"/>
      <c r="F53" s="26"/>
      <c r="G53" s="28"/>
      <c r="H53" s="28"/>
      <c r="I53" s="28"/>
      <c r="J53" s="23" t="str">
        <f aca="false">IF(COUNT(G53:I53)=0,"",MIN(G53:I53))</f>
        <v/>
      </c>
      <c r="K53" s="24" t="str">
        <f aca="false">IF(J53="","",INDEX($G$5:$I$5,MATCH(J53,G53:I53,0)))</f>
        <v/>
      </c>
      <c r="L53" s="23" t="str">
        <f aca="false">IF(J53="","",N(E53)*J53)</f>
        <v/>
      </c>
    </row>
    <row r="54" customFormat="false" ht="15" hidden="false" customHeight="false" outlineLevel="0" collapsed="false">
      <c r="B54" s="20"/>
      <c r="C54" s="21"/>
      <c r="D54" s="21"/>
      <c r="E54" s="20"/>
      <c r="F54" s="20"/>
      <c r="G54" s="22"/>
      <c r="H54" s="22"/>
      <c r="I54" s="22"/>
      <c r="J54" s="23" t="str">
        <f aca="false">IF(COUNT(G54:I54)=0,"",MIN(G54:I54))</f>
        <v/>
      </c>
      <c r="K54" s="24" t="str">
        <f aca="false">IF(J54="","",INDEX($G$5:$I$5,MATCH(J54,G54:I54,0)))</f>
        <v/>
      </c>
      <c r="L54" s="23" t="str">
        <f aca="false">IF(J54="","",N(E54)*J54)</f>
        <v/>
      </c>
    </row>
    <row r="55" customFormat="false" ht="15" hidden="false" customHeight="false" outlineLevel="0" collapsed="false">
      <c r="B55" s="26"/>
      <c r="C55" s="27"/>
      <c r="D55" s="27"/>
      <c r="E55" s="26"/>
      <c r="F55" s="26"/>
      <c r="G55" s="28"/>
      <c r="H55" s="28"/>
      <c r="I55" s="28"/>
      <c r="J55" s="23" t="str">
        <f aca="false">IF(COUNT(G55:I55)=0,"",MIN(G55:I55))</f>
        <v/>
      </c>
      <c r="K55" s="24" t="str">
        <f aca="false">IF(J55="","",INDEX($G$5:$I$5,MATCH(J55,G55:I55,0)))</f>
        <v/>
      </c>
      <c r="L55" s="23" t="str">
        <f aca="false">IF(J55="","",N(E55)*J55)</f>
        <v/>
      </c>
    </row>
    <row r="56" customFormat="false" ht="15" hidden="false" customHeight="false" outlineLevel="0" collapsed="false">
      <c r="B56" s="20"/>
      <c r="C56" s="21"/>
      <c r="D56" s="21"/>
      <c r="E56" s="20"/>
      <c r="F56" s="20"/>
      <c r="G56" s="22"/>
      <c r="H56" s="22"/>
      <c r="I56" s="22"/>
      <c r="J56" s="23" t="str">
        <f aca="false">IF(COUNT(G56:I56)=0,"",MIN(G56:I56))</f>
        <v/>
      </c>
      <c r="K56" s="24" t="str">
        <f aca="false">IF(J56="","",INDEX($G$5:$I$5,MATCH(J56,G56:I56,0)))</f>
        <v/>
      </c>
      <c r="L56" s="23" t="str">
        <f aca="false">IF(J56="","",N(E56)*J56)</f>
        <v/>
      </c>
    </row>
    <row r="57" customFormat="false" ht="15" hidden="false" customHeight="false" outlineLevel="0" collapsed="false">
      <c r="B57" s="26"/>
      <c r="C57" s="27"/>
      <c r="D57" s="27"/>
      <c r="E57" s="26"/>
      <c r="F57" s="26"/>
      <c r="G57" s="28"/>
      <c r="H57" s="28"/>
      <c r="I57" s="28"/>
      <c r="J57" s="23" t="str">
        <f aca="false">IF(COUNT(G57:I57)=0,"",MIN(G57:I57))</f>
        <v/>
      </c>
      <c r="K57" s="24" t="str">
        <f aca="false">IF(J57="","",INDEX($G$5:$I$5,MATCH(J57,G57:I57,0)))</f>
        <v/>
      </c>
      <c r="L57" s="23" t="str">
        <f aca="false">IF(J57="","",N(E57)*J57)</f>
        <v/>
      </c>
    </row>
    <row r="58" customFormat="false" ht="15" hidden="false" customHeight="false" outlineLevel="0" collapsed="false">
      <c r="B58" s="20"/>
      <c r="C58" s="21"/>
      <c r="D58" s="21"/>
      <c r="E58" s="20"/>
      <c r="F58" s="20"/>
      <c r="G58" s="22"/>
      <c r="H58" s="22"/>
      <c r="I58" s="22"/>
      <c r="J58" s="23" t="str">
        <f aca="false">IF(COUNT(G58:I58)=0,"",MIN(G58:I58))</f>
        <v/>
      </c>
      <c r="K58" s="24" t="str">
        <f aca="false">IF(J58="","",INDEX($G$5:$I$5,MATCH(J58,G58:I58,0)))</f>
        <v/>
      </c>
      <c r="L58" s="23" t="str">
        <f aca="false">IF(J58="","",N(E58)*J58)</f>
        <v/>
      </c>
    </row>
    <row r="59" customFormat="false" ht="15" hidden="false" customHeight="false" outlineLevel="0" collapsed="false">
      <c r="B59" s="26"/>
      <c r="C59" s="27"/>
      <c r="D59" s="27"/>
      <c r="E59" s="26"/>
      <c r="F59" s="26"/>
      <c r="G59" s="28"/>
      <c r="H59" s="28"/>
      <c r="I59" s="28"/>
      <c r="J59" s="23" t="str">
        <f aca="false">IF(COUNT(G59:I59)=0,"",MIN(G59:I59))</f>
        <v/>
      </c>
      <c r="K59" s="24" t="str">
        <f aca="false">IF(J59="","",INDEX($G$5:$I$5,MATCH(J59,G59:I59,0)))</f>
        <v/>
      </c>
      <c r="L59" s="23" t="str">
        <f aca="false">IF(J59="","",N(E59)*J59)</f>
        <v/>
      </c>
    </row>
    <row r="60" customFormat="false" ht="15" hidden="false" customHeight="false" outlineLevel="0" collapsed="false">
      <c r="B60" s="20"/>
      <c r="C60" s="21"/>
      <c r="D60" s="21"/>
      <c r="E60" s="20"/>
      <c r="F60" s="20"/>
      <c r="G60" s="22"/>
      <c r="H60" s="22"/>
      <c r="I60" s="22"/>
      <c r="J60" s="23" t="str">
        <f aca="false">IF(COUNT(G60:I60)=0,"",MIN(G60:I60))</f>
        <v/>
      </c>
      <c r="K60" s="24" t="str">
        <f aca="false">IF(J60="","",INDEX($G$5:$I$5,MATCH(J60,G60:I60,0)))</f>
        <v/>
      </c>
      <c r="L60" s="23" t="str">
        <f aca="false">IF(J60="","",N(E60)*J60)</f>
        <v/>
      </c>
    </row>
    <row r="61" customFormat="false" ht="15" hidden="false" customHeight="false" outlineLevel="0" collapsed="false">
      <c r="B61" s="26"/>
      <c r="C61" s="27"/>
      <c r="D61" s="27"/>
      <c r="E61" s="26"/>
      <c r="F61" s="26"/>
      <c r="G61" s="28"/>
      <c r="H61" s="28"/>
      <c r="I61" s="28"/>
      <c r="J61" s="23" t="str">
        <f aca="false">IF(COUNT(G61:I61)=0,"",MIN(G61:I61))</f>
        <v/>
      </c>
      <c r="K61" s="24" t="str">
        <f aca="false">IF(J61="","",INDEX($G$5:$I$5,MATCH(J61,G61:I61,0)))</f>
        <v/>
      </c>
      <c r="L61" s="23" t="str">
        <f aca="false">IF(J61="","",N(E61)*J61)</f>
        <v/>
      </c>
    </row>
    <row r="62" customFormat="false" ht="15" hidden="false" customHeight="false" outlineLevel="0" collapsed="false">
      <c r="B62" s="20"/>
      <c r="C62" s="21"/>
      <c r="D62" s="21"/>
      <c r="E62" s="20"/>
      <c r="F62" s="20"/>
      <c r="G62" s="22"/>
      <c r="H62" s="22"/>
      <c r="I62" s="22"/>
      <c r="J62" s="23" t="str">
        <f aca="false">IF(COUNT(G62:I62)=0,"",MIN(G62:I62))</f>
        <v/>
      </c>
      <c r="K62" s="24" t="str">
        <f aca="false">IF(J62="","",INDEX($G$5:$I$5,MATCH(J62,G62:I62,0)))</f>
        <v/>
      </c>
      <c r="L62" s="23" t="str">
        <f aca="false">IF(J62="","",N(E62)*J62)</f>
        <v/>
      </c>
    </row>
    <row r="63" customFormat="false" ht="15" hidden="false" customHeight="false" outlineLevel="0" collapsed="false">
      <c r="B63" s="26"/>
      <c r="C63" s="27"/>
      <c r="D63" s="27"/>
      <c r="E63" s="26"/>
      <c r="F63" s="26"/>
      <c r="G63" s="28"/>
      <c r="H63" s="28"/>
      <c r="I63" s="28"/>
      <c r="J63" s="23" t="str">
        <f aca="false">IF(COUNT(G63:I63)=0,"",MIN(G63:I63))</f>
        <v/>
      </c>
      <c r="K63" s="24" t="str">
        <f aca="false">IF(J63="","",INDEX($G$5:$I$5,MATCH(J63,G63:I63,0)))</f>
        <v/>
      </c>
      <c r="L63" s="23" t="str">
        <f aca="false">IF(J63="","",N(E63)*J63)</f>
        <v/>
      </c>
    </row>
    <row r="64" customFormat="false" ht="15" hidden="false" customHeight="false" outlineLevel="0" collapsed="false">
      <c r="B64" s="20"/>
      <c r="C64" s="21"/>
      <c r="D64" s="21"/>
      <c r="E64" s="20"/>
      <c r="F64" s="20"/>
      <c r="G64" s="22"/>
      <c r="H64" s="22"/>
      <c r="I64" s="22"/>
      <c r="J64" s="23" t="str">
        <f aca="false">IF(COUNT(G64:I64)=0,"",MIN(G64:I64))</f>
        <v/>
      </c>
      <c r="K64" s="24" t="str">
        <f aca="false">IF(J64="","",INDEX($G$5:$I$5,MATCH(J64,G64:I64,0)))</f>
        <v/>
      </c>
      <c r="L64" s="23" t="str">
        <f aca="false">IF(J64="","",N(E64)*J64)</f>
        <v/>
      </c>
    </row>
    <row r="65" customFormat="false" ht="15" hidden="false" customHeight="false" outlineLevel="0" collapsed="false">
      <c r="B65" s="26"/>
      <c r="C65" s="27"/>
      <c r="D65" s="27"/>
      <c r="E65" s="26"/>
      <c r="F65" s="26"/>
      <c r="G65" s="28"/>
      <c r="H65" s="28"/>
      <c r="I65" s="28"/>
      <c r="J65" s="23" t="str">
        <f aca="false">IF(COUNT(G65:I65)=0,"",MIN(G65:I65))</f>
        <v/>
      </c>
      <c r="K65" s="24" t="str">
        <f aca="false">IF(J65="","",INDEX($G$5:$I$5,MATCH(J65,G65:I65,0)))</f>
        <v/>
      </c>
      <c r="L65" s="23" t="str">
        <f aca="false">IF(J65="","",N(E65)*J65)</f>
        <v/>
      </c>
    </row>
    <row r="66" customFormat="false" ht="15" hidden="false" customHeight="false" outlineLevel="0" collapsed="false">
      <c r="B66" s="20"/>
      <c r="C66" s="21"/>
      <c r="D66" s="21"/>
      <c r="E66" s="20"/>
      <c r="F66" s="20"/>
      <c r="G66" s="22"/>
      <c r="H66" s="22"/>
      <c r="I66" s="22"/>
      <c r="J66" s="23" t="str">
        <f aca="false">IF(COUNT(G66:I66)=0,"",MIN(G66:I66))</f>
        <v/>
      </c>
      <c r="K66" s="24" t="str">
        <f aca="false">IF(J66="","",INDEX($G$5:$I$5,MATCH(J66,G66:I66,0)))</f>
        <v/>
      </c>
      <c r="L66" s="23" t="str">
        <f aca="false">IF(J66="","",N(E66)*J66)</f>
        <v/>
      </c>
    </row>
    <row r="67" customFormat="false" ht="15" hidden="false" customHeight="false" outlineLevel="0" collapsed="false">
      <c r="B67" s="26"/>
      <c r="C67" s="27"/>
      <c r="D67" s="27"/>
      <c r="E67" s="26"/>
      <c r="F67" s="26"/>
      <c r="G67" s="28"/>
      <c r="H67" s="28"/>
      <c r="I67" s="28"/>
      <c r="J67" s="23" t="str">
        <f aca="false">IF(COUNT(G67:I67)=0,"",MIN(G67:I67))</f>
        <v/>
      </c>
      <c r="K67" s="24" t="str">
        <f aca="false">IF(J67="","",INDEX($G$5:$I$5,MATCH(J67,G67:I67,0)))</f>
        <v/>
      </c>
      <c r="L67" s="23" t="str">
        <f aca="false">IF(J67="","",N(E67)*J67)</f>
        <v/>
      </c>
    </row>
    <row r="68" customFormat="false" ht="15" hidden="false" customHeight="false" outlineLevel="0" collapsed="false">
      <c r="B68" s="20"/>
      <c r="C68" s="21"/>
      <c r="D68" s="21"/>
      <c r="E68" s="20"/>
      <c r="F68" s="20"/>
      <c r="G68" s="22"/>
      <c r="H68" s="22"/>
      <c r="I68" s="22"/>
      <c r="J68" s="23" t="str">
        <f aca="false">IF(COUNT(G68:I68)=0,"",MIN(G68:I68))</f>
        <v/>
      </c>
      <c r="K68" s="24" t="str">
        <f aca="false">IF(J68="","",INDEX($G$5:$I$5,MATCH(J68,G68:I68,0)))</f>
        <v/>
      </c>
      <c r="L68" s="23" t="str">
        <f aca="false">IF(J68="","",N(E68)*J68)</f>
        <v/>
      </c>
    </row>
    <row r="69" customFormat="false" ht="15" hidden="false" customHeight="false" outlineLevel="0" collapsed="false">
      <c r="B69" s="26"/>
      <c r="C69" s="27"/>
      <c r="D69" s="27"/>
      <c r="E69" s="26"/>
      <c r="F69" s="26"/>
      <c r="G69" s="28"/>
      <c r="H69" s="28"/>
      <c r="I69" s="28"/>
      <c r="J69" s="23" t="str">
        <f aca="false">IF(COUNT(G69:I69)=0,"",MIN(G69:I69))</f>
        <v/>
      </c>
      <c r="K69" s="24" t="str">
        <f aca="false">IF(J69="","",INDEX($G$5:$I$5,MATCH(J69,G69:I69,0)))</f>
        <v/>
      </c>
      <c r="L69" s="23" t="str">
        <f aca="false">IF(J69="","",N(E69)*J69)</f>
        <v/>
      </c>
    </row>
    <row r="70" customFormat="false" ht="15" hidden="false" customHeight="false" outlineLevel="0" collapsed="false">
      <c r="B70" s="20"/>
      <c r="C70" s="21"/>
      <c r="D70" s="21"/>
      <c r="E70" s="20"/>
      <c r="F70" s="20"/>
      <c r="G70" s="22"/>
      <c r="H70" s="22"/>
      <c r="I70" s="22"/>
      <c r="J70" s="23" t="str">
        <f aca="false">IF(COUNT(G70:I70)=0,"",MIN(G70:I70))</f>
        <v/>
      </c>
      <c r="K70" s="24" t="str">
        <f aca="false">IF(J70="","",INDEX($G$5:$I$5,MATCH(J70,G70:I70,0)))</f>
        <v/>
      </c>
      <c r="L70" s="23" t="str">
        <f aca="false">IF(J70="","",N(E70)*J70)</f>
        <v/>
      </c>
    </row>
    <row r="71" customFormat="false" ht="15" hidden="false" customHeight="false" outlineLevel="0" collapsed="false">
      <c r="B71" s="26"/>
      <c r="C71" s="27"/>
      <c r="D71" s="27"/>
      <c r="E71" s="26"/>
      <c r="F71" s="26"/>
      <c r="G71" s="28"/>
      <c r="H71" s="28"/>
      <c r="I71" s="28"/>
      <c r="J71" s="23" t="str">
        <f aca="false">IF(COUNT(G71:I71)=0,"",MIN(G71:I71))</f>
        <v/>
      </c>
      <c r="K71" s="24" t="str">
        <f aca="false">IF(J71="","",INDEX($G$5:$I$5,MATCH(J71,G71:I71,0)))</f>
        <v/>
      </c>
      <c r="L71" s="23" t="str">
        <f aca="false">IF(J71="","",N(E71)*J71)</f>
        <v/>
      </c>
    </row>
    <row r="72" customFormat="false" ht="15" hidden="false" customHeight="false" outlineLevel="0" collapsed="false">
      <c r="B72" s="20"/>
      <c r="C72" s="21"/>
      <c r="D72" s="21"/>
      <c r="E72" s="20"/>
      <c r="F72" s="20"/>
      <c r="G72" s="22"/>
      <c r="H72" s="22"/>
      <c r="I72" s="22"/>
      <c r="J72" s="23" t="str">
        <f aca="false">IF(COUNT(G72:I72)=0,"",MIN(G72:I72))</f>
        <v/>
      </c>
      <c r="K72" s="24" t="str">
        <f aca="false">IF(J72="","",INDEX($G$5:$I$5,MATCH(J72,G72:I72,0)))</f>
        <v/>
      </c>
      <c r="L72" s="23" t="str">
        <f aca="false">IF(J72="","",N(E72)*J72)</f>
        <v/>
      </c>
    </row>
    <row r="73" customFormat="false" ht="15" hidden="false" customHeight="false" outlineLevel="0" collapsed="false">
      <c r="B73" s="26"/>
      <c r="C73" s="27"/>
      <c r="D73" s="27"/>
      <c r="E73" s="26"/>
      <c r="F73" s="26"/>
      <c r="G73" s="28"/>
      <c r="H73" s="28"/>
      <c r="I73" s="28"/>
      <c r="J73" s="23" t="str">
        <f aca="false">IF(COUNT(G73:I73)=0,"",MIN(G73:I73))</f>
        <v/>
      </c>
      <c r="K73" s="24" t="str">
        <f aca="false">IF(J73="","",INDEX($G$5:$I$5,MATCH(J73,G73:I73,0)))</f>
        <v/>
      </c>
      <c r="L73" s="23" t="str">
        <f aca="false">IF(J73="","",N(E73)*J73)</f>
        <v/>
      </c>
    </row>
    <row r="74" customFormat="false" ht="15" hidden="false" customHeight="false" outlineLevel="0" collapsed="false">
      <c r="B74" s="20"/>
      <c r="C74" s="21"/>
      <c r="D74" s="21"/>
      <c r="E74" s="20"/>
      <c r="F74" s="20"/>
      <c r="G74" s="22"/>
      <c r="H74" s="22"/>
      <c r="I74" s="22"/>
      <c r="J74" s="23" t="str">
        <f aca="false">IF(COUNT(G74:I74)=0,"",MIN(G74:I74))</f>
        <v/>
      </c>
      <c r="K74" s="24" t="str">
        <f aca="false">IF(J74="","",INDEX($G$5:$I$5,MATCH(J74,G74:I74,0)))</f>
        <v/>
      </c>
      <c r="L74" s="23" t="str">
        <f aca="false">IF(J74="","",N(E74)*J74)</f>
        <v/>
      </c>
    </row>
    <row r="75" customFormat="false" ht="15" hidden="false" customHeight="false" outlineLevel="0" collapsed="false">
      <c r="B75" s="26"/>
      <c r="C75" s="27"/>
      <c r="D75" s="27"/>
      <c r="E75" s="26"/>
      <c r="F75" s="26"/>
      <c r="G75" s="28"/>
      <c r="H75" s="28"/>
      <c r="I75" s="28"/>
      <c r="J75" s="23" t="str">
        <f aca="false">IF(COUNT(G75:I75)=0,"",MIN(G75:I75))</f>
        <v/>
      </c>
      <c r="K75" s="24" t="str">
        <f aca="false">IF(J75="","",INDEX($G$5:$I$5,MATCH(J75,G75:I75,0)))</f>
        <v/>
      </c>
      <c r="L75" s="23" t="str">
        <f aca="false">IF(J75="","",N(E75)*J75)</f>
        <v/>
      </c>
    </row>
    <row r="76" customFormat="false" ht="15" hidden="false" customHeight="false" outlineLevel="0" collapsed="false">
      <c r="B76" s="20"/>
      <c r="C76" s="21"/>
      <c r="D76" s="21"/>
      <c r="E76" s="20"/>
      <c r="F76" s="20"/>
      <c r="G76" s="22"/>
      <c r="H76" s="22"/>
      <c r="I76" s="22"/>
      <c r="J76" s="23" t="str">
        <f aca="false">IF(COUNT(G76:I76)=0,"",MIN(G76:I76))</f>
        <v/>
      </c>
      <c r="K76" s="24" t="str">
        <f aca="false">IF(J76="","",INDEX($G$5:$I$5,MATCH(J76,G76:I76,0)))</f>
        <v/>
      </c>
      <c r="L76" s="23" t="str">
        <f aca="false">IF(J76="","",N(E76)*J76)</f>
        <v/>
      </c>
    </row>
    <row r="77" customFormat="false" ht="15" hidden="false" customHeight="false" outlineLevel="0" collapsed="false">
      <c r="B77" s="26"/>
      <c r="C77" s="27"/>
      <c r="D77" s="27"/>
      <c r="E77" s="26"/>
      <c r="F77" s="26"/>
      <c r="G77" s="28"/>
      <c r="H77" s="28"/>
      <c r="I77" s="28"/>
      <c r="J77" s="23" t="str">
        <f aca="false">IF(COUNT(G77:I77)=0,"",MIN(G77:I77))</f>
        <v/>
      </c>
      <c r="K77" s="24" t="str">
        <f aca="false">IF(J77="","",INDEX($G$5:$I$5,MATCH(J77,G77:I77,0)))</f>
        <v/>
      </c>
      <c r="L77" s="23" t="str">
        <f aca="false">IF(J77="","",N(E77)*J77)</f>
        <v/>
      </c>
    </row>
    <row r="78" customFormat="false" ht="15" hidden="false" customHeight="false" outlineLevel="0" collapsed="false">
      <c r="B78" s="20"/>
      <c r="C78" s="21"/>
      <c r="D78" s="21"/>
      <c r="E78" s="20"/>
      <c r="F78" s="20"/>
      <c r="G78" s="22"/>
      <c r="H78" s="22"/>
      <c r="I78" s="22"/>
      <c r="J78" s="23" t="str">
        <f aca="false">IF(COUNT(G78:I78)=0,"",MIN(G78:I78))</f>
        <v/>
      </c>
      <c r="K78" s="24" t="str">
        <f aca="false">IF(J78="","",INDEX($G$5:$I$5,MATCH(J78,G78:I78,0)))</f>
        <v/>
      </c>
      <c r="L78" s="23" t="str">
        <f aca="false">IF(J78="","",N(E78)*J78)</f>
        <v/>
      </c>
    </row>
    <row r="79" customFormat="false" ht="15" hidden="false" customHeight="false" outlineLevel="0" collapsed="false">
      <c r="B79" s="26"/>
      <c r="C79" s="27"/>
      <c r="D79" s="27"/>
      <c r="E79" s="26"/>
      <c r="F79" s="26"/>
      <c r="G79" s="28"/>
      <c r="H79" s="28"/>
      <c r="I79" s="28"/>
      <c r="J79" s="23" t="str">
        <f aca="false">IF(COUNT(G79:I79)=0,"",MIN(G79:I79))</f>
        <v/>
      </c>
      <c r="K79" s="24" t="str">
        <f aca="false">IF(J79="","",INDEX($G$5:$I$5,MATCH(J79,G79:I79,0)))</f>
        <v/>
      </c>
      <c r="L79" s="23" t="str">
        <f aca="false">IF(J79="","",N(E79)*J79)</f>
        <v/>
      </c>
    </row>
    <row r="80" customFormat="false" ht="15" hidden="false" customHeight="false" outlineLevel="0" collapsed="false">
      <c r="B80" s="20"/>
      <c r="C80" s="21"/>
      <c r="D80" s="21"/>
      <c r="E80" s="20"/>
      <c r="F80" s="20"/>
      <c r="G80" s="22"/>
      <c r="H80" s="22"/>
      <c r="I80" s="22"/>
      <c r="J80" s="23" t="str">
        <f aca="false">IF(COUNT(G80:I80)=0,"",MIN(G80:I80))</f>
        <v/>
      </c>
      <c r="K80" s="24" t="str">
        <f aca="false">IF(J80="","",INDEX($G$5:$I$5,MATCH(J80,G80:I80,0)))</f>
        <v/>
      </c>
      <c r="L80" s="23" t="str">
        <f aca="false">IF(J80="","",N(E80)*J80)</f>
        <v/>
      </c>
    </row>
    <row r="81" customFormat="false" ht="15" hidden="false" customHeight="false" outlineLevel="0" collapsed="false">
      <c r="B81" s="26"/>
      <c r="C81" s="27"/>
      <c r="D81" s="27"/>
      <c r="E81" s="26"/>
      <c r="F81" s="26"/>
      <c r="G81" s="28"/>
      <c r="H81" s="28"/>
      <c r="I81" s="28"/>
      <c r="J81" s="23" t="str">
        <f aca="false">IF(COUNT(G81:I81)=0,"",MIN(G81:I81))</f>
        <v/>
      </c>
      <c r="K81" s="24" t="str">
        <f aca="false">IF(J81="","",INDEX($G$5:$I$5,MATCH(J81,G81:I81,0)))</f>
        <v/>
      </c>
      <c r="L81" s="23" t="str">
        <f aca="false">IF(J81="","",N(E81)*J81)</f>
        <v/>
      </c>
    </row>
    <row r="82" customFormat="false" ht="15" hidden="false" customHeight="false" outlineLevel="0" collapsed="false">
      <c r="B82" s="20"/>
      <c r="C82" s="21"/>
      <c r="D82" s="21"/>
      <c r="E82" s="20"/>
      <c r="F82" s="20"/>
      <c r="G82" s="22"/>
      <c r="H82" s="22"/>
      <c r="I82" s="22"/>
      <c r="J82" s="23" t="str">
        <f aca="false">IF(COUNT(G82:I82)=0,"",MIN(G82:I82))</f>
        <v/>
      </c>
      <c r="K82" s="24" t="str">
        <f aca="false">IF(J82="","",INDEX($G$5:$I$5,MATCH(J82,G82:I82,0)))</f>
        <v/>
      </c>
      <c r="L82" s="23" t="str">
        <f aca="false">IF(J82="","",N(E82)*J82)</f>
        <v/>
      </c>
    </row>
    <row r="83" customFormat="false" ht="15" hidden="false" customHeight="false" outlineLevel="0" collapsed="false">
      <c r="B83" s="26"/>
      <c r="C83" s="27"/>
      <c r="D83" s="27"/>
      <c r="E83" s="26"/>
      <c r="F83" s="26"/>
      <c r="G83" s="28"/>
      <c r="H83" s="28"/>
      <c r="I83" s="28"/>
      <c r="J83" s="23" t="str">
        <f aca="false">IF(COUNT(G83:I83)=0,"",MIN(G83:I83))</f>
        <v/>
      </c>
      <c r="K83" s="24" t="str">
        <f aca="false">IF(J83="","",INDEX($G$5:$I$5,MATCH(J83,G83:I83,0)))</f>
        <v/>
      </c>
      <c r="L83" s="23" t="str">
        <f aca="false">IF(J83="","",N(E83)*J83)</f>
        <v/>
      </c>
    </row>
    <row r="84" customFormat="false" ht="15" hidden="false" customHeight="false" outlineLevel="0" collapsed="false">
      <c r="B84" s="20"/>
      <c r="C84" s="21"/>
      <c r="D84" s="21"/>
      <c r="E84" s="20"/>
      <c r="F84" s="20"/>
      <c r="G84" s="22"/>
      <c r="H84" s="22"/>
      <c r="I84" s="22"/>
      <c r="J84" s="23" t="str">
        <f aca="false">IF(COUNT(G84:I84)=0,"",MIN(G84:I84))</f>
        <v/>
      </c>
      <c r="K84" s="24" t="str">
        <f aca="false">IF(J84="","",INDEX($G$5:$I$5,MATCH(J84,G84:I84,0)))</f>
        <v/>
      </c>
      <c r="L84" s="23" t="str">
        <f aca="false">IF(J84="","",N(E84)*J84)</f>
        <v/>
      </c>
    </row>
    <row r="85" customFormat="false" ht="15" hidden="false" customHeight="false" outlineLevel="0" collapsed="false">
      <c r="B85" s="26"/>
      <c r="C85" s="27"/>
      <c r="D85" s="27"/>
      <c r="E85" s="26"/>
      <c r="F85" s="26"/>
      <c r="G85" s="28"/>
      <c r="H85" s="28"/>
      <c r="I85" s="28"/>
      <c r="J85" s="23" t="str">
        <f aca="false">IF(COUNT(G85:I85)=0,"",MIN(G85:I85))</f>
        <v/>
      </c>
      <c r="K85" s="24" t="str">
        <f aca="false">IF(J85="","",INDEX($G$5:$I$5,MATCH(J85,G85:I85,0)))</f>
        <v/>
      </c>
      <c r="L85" s="23" t="str">
        <f aca="false">IF(J85="","",N(E85)*J85)</f>
        <v/>
      </c>
    </row>
    <row r="86" customFormat="false" ht="15" hidden="false" customHeight="false" outlineLevel="0" collapsed="false">
      <c r="B86" s="20"/>
      <c r="C86" s="21"/>
      <c r="D86" s="21"/>
      <c r="E86" s="20"/>
      <c r="F86" s="20"/>
      <c r="G86" s="22"/>
      <c r="H86" s="22"/>
      <c r="I86" s="22"/>
      <c r="J86" s="23" t="str">
        <f aca="false">IF(COUNT(G86:I86)=0,"",MIN(G86:I86))</f>
        <v/>
      </c>
      <c r="K86" s="24" t="str">
        <f aca="false">IF(J86="","",INDEX($G$5:$I$5,MATCH(J86,G86:I86,0)))</f>
        <v/>
      </c>
      <c r="L86" s="23" t="str">
        <f aca="false">IF(J86="","",N(E86)*J86)</f>
        <v/>
      </c>
    </row>
    <row r="87" customFormat="false" ht="15" hidden="false" customHeight="false" outlineLevel="0" collapsed="false">
      <c r="B87" s="26"/>
      <c r="C87" s="27"/>
      <c r="D87" s="27"/>
      <c r="E87" s="26"/>
      <c r="F87" s="26"/>
      <c r="G87" s="28"/>
      <c r="H87" s="28"/>
      <c r="I87" s="28"/>
      <c r="J87" s="23" t="str">
        <f aca="false">IF(COUNT(G87:I87)=0,"",MIN(G87:I87))</f>
        <v/>
      </c>
      <c r="K87" s="24" t="str">
        <f aca="false">IF(J87="","",INDEX($G$5:$I$5,MATCH(J87,G87:I87,0)))</f>
        <v/>
      </c>
      <c r="L87" s="23" t="str">
        <f aca="false">IF(J87="","",N(E87)*J87)</f>
        <v/>
      </c>
    </row>
    <row r="88" customFormat="false" ht="15" hidden="false" customHeight="false" outlineLevel="0" collapsed="false">
      <c r="B88" s="20"/>
      <c r="C88" s="21"/>
      <c r="D88" s="21"/>
      <c r="E88" s="20"/>
      <c r="F88" s="20"/>
      <c r="G88" s="22"/>
      <c r="H88" s="22"/>
      <c r="I88" s="22"/>
      <c r="J88" s="23" t="str">
        <f aca="false">IF(COUNT(G88:I88)=0,"",MIN(G88:I88))</f>
        <v/>
      </c>
      <c r="K88" s="24" t="str">
        <f aca="false">IF(J88="","",INDEX($G$5:$I$5,MATCH(J88,G88:I88,0)))</f>
        <v/>
      </c>
      <c r="L88" s="23" t="str">
        <f aca="false">IF(J88="","",N(E88)*J88)</f>
        <v/>
      </c>
    </row>
    <row r="89" customFormat="false" ht="15" hidden="false" customHeight="false" outlineLevel="0" collapsed="false">
      <c r="B89" s="26"/>
      <c r="C89" s="27"/>
      <c r="D89" s="27"/>
      <c r="E89" s="26"/>
      <c r="F89" s="26"/>
      <c r="G89" s="28"/>
      <c r="H89" s="28"/>
      <c r="I89" s="28"/>
      <c r="J89" s="23" t="str">
        <f aca="false">IF(COUNT(G89:I89)=0,"",MIN(G89:I89))</f>
        <v/>
      </c>
      <c r="K89" s="24" t="str">
        <f aca="false">IF(J89="","",INDEX($G$5:$I$5,MATCH(J89,G89:I89,0)))</f>
        <v/>
      </c>
      <c r="L89" s="23" t="str">
        <f aca="false">IF(J89="","",N(E89)*J89)</f>
        <v/>
      </c>
    </row>
    <row r="90" customFormat="false" ht="15" hidden="false" customHeight="false" outlineLevel="0" collapsed="false">
      <c r="B90" s="20"/>
      <c r="C90" s="21"/>
      <c r="D90" s="21"/>
      <c r="E90" s="20"/>
      <c r="F90" s="20"/>
      <c r="G90" s="22"/>
      <c r="H90" s="22"/>
      <c r="I90" s="22"/>
      <c r="J90" s="23" t="str">
        <f aca="false">IF(COUNT(G90:I90)=0,"",MIN(G90:I90))</f>
        <v/>
      </c>
      <c r="K90" s="24" t="str">
        <f aca="false">IF(J90="","",INDEX($G$5:$I$5,MATCH(J90,G90:I90,0)))</f>
        <v/>
      </c>
      <c r="L90" s="23" t="str">
        <f aca="false">IF(J90="","",N(E90)*J90)</f>
        <v/>
      </c>
    </row>
    <row r="91" customFormat="false" ht="15" hidden="false" customHeight="false" outlineLevel="0" collapsed="false">
      <c r="B91" s="26"/>
      <c r="C91" s="27"/>
      <c r="D91" s="27"/>
      <c r="E91" s="26"/>
      <c r="F91" s="26"/>
      <c r="G91" s="28"/>
      <c r="H91" s="28"/>
      <c r="I91" s="28"/>
      <c r="J91" s="23" t="str">
        <f aca="false">IF(COUNT(G91:I91)=0,"",MIN(G91:I91))</f>
        <v/>
      </c>
      <c r="K91" s="24" t="str">
        <f aca="false">IF(J91="","",INDEX($G$5:$I$5,MATCH(J91,G91:I91,0)))</f>
        <v/>
      </c>
      <c r="L91" s="23" t="str">
        <f aca="false">IF(J91="","",N(E91)*J91)</f>
        <v/>
      </c>
    </row>
    <row r="92" customFormat="false" ht="15" hidden="false" customHeight="false" outlineLevel="0" collapsed="false">
      <c r="B92" s="20"/>
      <c r="C92" s="21"/>
      <c r="D92" s="21"/>
      <c r="E92" s="20"/>
      <c r="F92" s="20"/>
      <c r="G92" s="22"/>
      <c r="H92" s="22"/>
      <c r="I92" s="22"/>
      <c r="J92" s="23" t="str">
        <f aca="false">IF(COUNT(G92:I92)=0,"",MIN(G92:I92))</f>
        <v/>
      </c>
      <c r="K92" s="24" t="str">
        <f aca="false">IF(J92="","",INDEX($G$5:$I$5,MATCH(J92,G92:I92,0)))</f>
        <v/>
      </c>
      <c r="L92" s="23" t="str">
        <f aca="false">IF(J92="","",N(E92)*J92)</f>
        <v/>
      </c>
    </row>
    <row r="93" customFormat="false" ht="15" hidden="false" customHeight="false" outlineLevel="0" collapsed="false">
      <c r="B93" s="26"/>
      <c r="C93" s="27"/>
      <c r="D93" s="27"/>
      <c r="E93" s="26"/>
      <c r="F93" s="26"/>
      <c r="G93" s="28"/>
      <c r="H93" s="28"/>
      <c r="I93" s="28"/>
      <c r="J93" s="23" t="str">
        <f aca="false">IF(COUNT(G93:I93)=0,"",MIN(G93:I93))</f>
        <v/>
      </c>
      <c r="K93" s="24" t="str">
        <f aca="false">IF(J93="","",INDEX($G$5:$I$5,MATCH(J93,G93:I93,0)))</f>
        <v/>
      </c>
      <c r="L93" s="23" t="str">
        <f aca="false">IF(J93="","",N(E93)*J93)</f>
        <v/>
      </c>
    </row>
    <row r="94" customFormat="false" ht="15" hidden="false" customHeight="false" outlineLevel="0" collapsed="false">
      <c r="B94" s="20"/>
      <c r="C94" s="21"/>
      <c r="D94" s="21"/>
      <c r="E94" s="20"/>
      <c r="F94" s="20"/>
      <c r="G94" s="22"/>
      <c r="H94" s="22"/>
      <c r="I94" s="22"/>
      <c r="J94" s="23" t="str">
        <f aca="false">IF(COUNT(G94:I94)=0,"",MIN(G94:I94))</f>
        <v/>
      </c>
      <c r="K94" s="24" t="str">
        <f aca="false">IF(J94="","",INDEX($G$5:$I$5,MATCH(J94,G94:I94,0)))</f>
        <v/>
      </c>
      <c r="L94" s="23" t="str">
        <f aca="false">IF(J94="","",N(E94)*J94)</f>
        <v/>
      </c>
    </row>
    <row r="95" customFormat="false" ht="15" hidden="false" customHeight="false" outlineLevel="0" collapsed="false">
      <c r="B95" s="26"/>
      <c r="C95" s="27"/>
      <c r="D95" s="27"/>
      <c r="E95" s="26"/>
      <c r="F95" s="26"/>
      <c r="G95" s="28"/>
      <c r="H95" s="28"/>
      <c r="I95" s="28"/>
      <c r="J95" s="23" t="str">
        <f aca="false">IF(COUNT(G95:I95)=0,"",MIN(G95:I95))</f>
        <v/>
      </c>
      <c r="K95" s="24" t="str">
        <f aca="false">IF(J95="","",INDEX($G$5:$I$5,MATCH(J95,G95:I95,0)))</f>
        <v/>
      </c>
      <c r="L95" s="23" t="str">
        <f aca="false">IF(J95="","",N(E95)*J95)</f>
        <v/>
      </c>
    </row>
    <row r="96" customFormat="false" ht="15" hidden="false" customHeight="false" outlineLevel="0" collapsed="false">
      <c r="B96" s="20"/>
      <c r="C96" s="21"/>
      <c r="D96" s="21"/>
      <c r="E96" s="20"/>
      <c r="F96" s="20"/>
      <c r="G96" s="22"/>
      <c r="H96" s="22"/>
      <c r="I96" s="22"/>
      <c r="J96" s="23" t="str">
        <f aca="false">IF(COUNT(G96:I96)=0,"",MIN(G96:I96))</f>
        <v/>
      </c>
      <c r="K96" s="24" t="str">
        <f aca="false">IF(J96="","",INDEX($G$5:$I$5,MATCH(J96,G96:I96,0)))</f>
        <v/>
      </c>
      <c r="L96" s="23" t="str">
        <f aca="false">IF(J96="","",N(E96)*J96)</f>
        <v/>
      </c>
    </row>
    <row r="97" customFormat="false" ht="15" hidden="false" customHeight="false" outlineLevel="0" collapsed="false">
      <c r="B97" s="26"/>
      <c r="C97" s="27"/>
      <c r="D97" s="27"/>
      <c r="E97" s="26"/>
      <c r="F97" s="26"/>
      <c r="G97" s="28"/>
      <c r="H97" s="28"/>
      <c r="I97" s="28"/>
      <c r="J97" s="23" t="str">
        <f aca="false">IF(COUNT(G97:I97)=0,"",MIN(G97:I97))</f>
        <v/>
      </c>
      <c r="K97" s="24" t="str">
        <f aca="false">IF(J97="","",INDEX($G$5:$I$5,MATCH(J97,G97:I97,0)))</f>
        <v/>
      </c>
      <c r="L97" s="23" t="str">
        <f aca="false">IF(J97="","",N(E97)*J97)</f>
        <v/>
      </c>
    </row>
    <row r="98" customFormat="false" ht="15" hidden="false" customHeight="false" outlineLevel="0" collapsed="false">
      <c r="B98" s="20"/>
      <c r="C98" s="21"/>
      <c r="D98" s="21"/>
      <c r="E98" s="20"/>
      <c r="F98" s="20"/>
      <c r="G98" s="22"/>
      <c r="H98" s="22"/>
      <c r="I98" s="22"/>
      <c r="J98" s="23" t="str">
        <f aca="false">IF(COUNT(G98:I98)=0,"",MIN(G98:I98))</f>
        <v/>
      </c>
      <c r="K98" s="24" t="str">
        <f aca="false">IF(J98="","",INDEX($G$5:$I$5,MATCH(J98,G98:I98,0)))</f>
        <v/>
      </c>
      <c r="L98" s="23" t="str">
        <f aca="false">IF(J98="","",N(E98)*J98)</f>
        <v/>
      </c>
    </row>
    <row r="99" customFormat="false" ht="15" hidden="false" customHeight="false" outlineLevel="0" collapsed="false">
      <c r="B99" s="26"/>
      <c r="C99" s="27"/>
      <c r="D99" s="27"/>
      <c r="E99" s="26"/>
      <c r="F99" s="26"/>
      <c r="G99" s="28"/>
      <c r="H99" s="28"/>
      <c r="I99" s="28"/>
      <c r="J99" s="23" t="str">
        <f aca="false">IF(COUNT(G99:I99)=0,"",MIN(G99:I99))</f>
        <v/>
      </c>
      <c r="K99" s="24" t="str">
        <f aca="false">IF(J99="","",INDEX($G$5:$I$5,MATCH(J99,G99:I99,0)))</f>
        <v/>
      </c>
      <c r="L99" s="23" t="str">
        <f aca="false">IF(J99="","",N(E99)*J99)</f>
        <v/>
      </c>
    </row>
    <row r="100" customFormat="false" ht="15" hidden="false" customHeight="false" outlineLevel="0" collapsed="false">
      <c r="B100" s="20"/>
      <c r="C100" s="21"/>
      <c r="D100" s="21"/>
      <c r="E100" s="20"/>
      <c r="F100" s="20"/>
      <c r="G100" s="22"/>
      <c r="H100" s="22"/>
      <c r="I100" s="22"/>
      <c r="J100" s="23" t="str">
        <f aca="false">IF(COUNT(G100:I100)=0,"",MIN(G100:I100))</f>
        <v/>
      </c>
      <c r="K100" s="24" t="str">
        <f aca="false">IF(J100="","",INDEX($G$5:$I$5,MATCH(J100,G100:I100,0)))</f>
        <v/>
      </c>
      <c r="L100" s="23" t="str">
        <f aca="false">IF(J100="","",N(E100)*J100)</f>
        <v/>
      </c>
    </row>
    <row r="101" customFormat="false" ht="15" hidden="false" customHeight="false" outlineLevel="0" collapsed="false">
      <c r="B101" s="26"/>
      <c r="C101" s="27"/>
      <c r="D101" s="27"/>
      <c r="E101" s="26"/>
      <c r="F101" s="26"/>
      <c r="G101" s="28"/>
      <c r="H101" s="28"/>
      <c r="I101" s="28"/>
      <c r="J101" s="23" t="str">
        <f aca="false">IF(COUNT(G101:I101)=0,"",MIN(G101:I101))</f>
        <v/>
      </c>
      <c r="K101" s="24" t="str">
        <f aca="false">IF(J101="","",INDEX($G$5:$I$5,MATCH(J101,G101:I101,0)))</f>
        <v/>
      </c>
      <c r="L101" s="23" t="str">
        <f aca="false">IF(J101="","",N(E101)*J101)</f>
        <v/>
      </c>
    </row>
    <row r="102" customFormat="false" ht="15" hidden="false" customHeight="false" outlineLevel="0" collapsed="false">
      <c r="B102" s="20"/>
      <c r="C102" s="21"/>
      <c r="D102" s="21"/>
      <c r="E102" s="20"/>
      <c r="F102" s="20"/>
      <c r="G102" s="22"/>
      <c r="H102" s="22"/>
      <c r="I102" s="22"/>
      <c r="J102" s="23" t="str">
        <f aca="false">IF(COUNT(G102:I102)=0,"",MIN(G102:I102))</f>
        <v/>
      </c>
      <c r="K102" s="24" t="str">
        <f aca="false">IF(J102="","",INDEX($G$5:$I$5,MATCH(J102,G102:I102,0)))</f>
        <v/>
      </c>
      <c r="L102" s="23" t="str">
        <f aca="false">IF(J102="","",N(E102)*J102)</f>
        <v/>
      </c>
    </row>
    <row r="103" customFormat="false" ht="15" hidden="false" customHeight="false" outlineLevel="0" collapsed="false">
      <c r="B103" s="26"/>
      <c r="C103" s="27"/>
      <c r="D103" s="27"/>
      <c r="E103" s="26"/>
      <c r="F103" s="26"/>
      <c r="G103" s="28"/>
      <c r="H103" s="28"/>
      <c r="I103" s="28"/>
      <c r="J103" s="23" t="str">
        <f aca="false">IF(COUNT(G103:I103)=0,"",MIN(G103:I103))</f>
        <v/>
      </c>
      <c r="K103" s="24" t="str">
        <f aca="false">IF(J103="","",INDEX($G$5:$I$5,MATCH(J103,G103:I103,0)))</f>
        <v/>
      </c>
      <c r="L103" s="23" t="str">
        <f aca="false">IF(J103="","",N(E103)*J103)</f>
        <v/>
      </c>
    </row>
    <row r="104" customFormat="false" ht="15" hidden="false" customHeight="false" outlineLevel="0" collapsed="false">
      <c r="B104" s="20"/>
      <c r="C104" s="21"/>
      <c r="D104" s="21"/>
      <c r="E104" s="20"/>
      <c r="F104" s="20"/>
      <c r="G104" s="22"/>
      <c r="H104" s="22"/>
      <c r="I104" s="22"/>
      <c r="J104" s="23" t="str">
        <f aca="false">IF(COUNT(G104:I104)=0,"",MIN(G104:I104))</f>
        <v/>
      </c>
      <c r="K104" s="24" t="str">
        <f aca="false">IF(J104="","",INDEX($G$5:$I$5,MATCH(J104,G104:I104,0)))</f>
        <v/>
      </c>
      <c r="L104" s="23" t="str">
        <f aca="false">IF(J104="","",N(E104)*J104)</f>
        <v/>
      </c>
    </row>
    <row r="105" customFormat="false" ht="15" hidden="false" customHeight="false" outlineLevel="0" collapsed="false">
      <c r="B105" s="26"/>
      <c r="C105" s="27"/>
      <c r="D105" s="27"/>
      <c r="E105" s="26"/>
      <c r="F105" s="26"/>
      <c r="G105" s="28"/>
      <c r="H105" s="28"/>
      <c r="I105" s="28"/>
      <c r="J105" s="23" t="str">
        <f aca="false">IF(COUNT(G105:I105)=0,"",MIN(G105:I105))</f>
        <v/>
      </c>
      <c r="K105" s="24" t="str">
        <f aca="false">IF(J105="","",INDEX($G$5:$I$5,MATCH(J105,G105:I105,0)))</f>
        <v/>
      </c>
      <c r="L105" s="23" t="str">
        <f aca="false">IF(J105="","",N(E105)*J105)</f>
        <v/>
      </c>
    </row>
    <row r="106" customFormat="false" ht="15" hidden="false" customHeight="false" outlineLevel="0" collapsed="false">
      <c r="B106" s="20"/>
      <c r="C106" s="21"/>
      <c r="D106" s="21"/>
      <c r="E106" s="20"/>
      <c r="F106" s="20"/>
      <c r="G106" s="22"/>
      <c r="H106" s="22"/>
      <c r="I106" s="22"/>
      <c r="J106" s="23" t="str">
        <f aca="false">IF(COUNT(G106:I106)=0,"",MIN(G106:I106))</f>
        <v/>
      </c>
      <c r="K106" s="24" t="str">
        <f aca="false">IF(J106="","",INDEX($G$5:$I$5,MATCH(J106,G106:I106,0)))</f>
        <v/>
      </c>
      <c r="L106" s="23" t="str">
        <f aca="false">IF(J106="","",N(E106)*J106)</f>
        <v/>
      </c>
    </row>
    <row r="107" customFormat="false" ht="15" hidden="false" customHeight="false" outlineLevel="0" collapsed="false">
      <c r="B107" s="26"/>
      <c r="C107" s="27"/>
      <c r="D107" s="27"/>
      <c r="E107" s="26"/>
      <c r="F107" s="26"/>
      <c r="G107" s="28"/>
      <c r="H107" s="28"/>
      <c r="I107" s="28"/>
      <c r="J107" s="23" t="str">
        <f aca="false">IF(COUNT(G107:I107)=0,"",MIN(G107:I107))</f>
        <v/>
      </c>
      <c r="K107" s="24" t="str">
        <f aca="false">IF(J107="","",INDEX($G$5:$I$5,MATCH(J107,G107:I107,0)))</f>
        <v/>
      </c>
      <c r="L107" s="23" t="str">
        <f aca="false">IF(J107="","",N(E107)*J107)</f>
        <v/>
      </c>
    </row>
    <row r="108" customFormat="false" ht="15" hidden="false" customHeight="false" outlineLevel="0" collapsed="false">
      <c r="B108" s="20"/>
      <c r="C108" s="21"/>
      <c r="D108" s="21"/>
      <c r="E108" s="20"/>
      <c r="F108" s="20"/>
      <c r="G108" s="22"/>
      <c r="H108" s="22"/>
      <c r="I108" s="22"/>
      <c r="J108" s="23" t="str">
        <f aca="false">IF(COUNT(G108:I108)=0,"",MIN(G108:I108))</f>
        <v/>
      </c>
      <c r="K108" s="24" t="str">
        <f aca="false">IF(J108="","",INDEX($G$5:$I$5,MATCH(J108,G108:I108,0)))</f>
        <v/>
      </c>
      <c r="L108" s="23" t="str">
        <f aca="false">IF(J108="","",N(E108)*J108)</f>
        <v/>
      </c>
    </row>
    <row r="109" customFormat="false" ht="15" hidden="false" customHeight="false" outlineLevel="0" collapsed="false">
      <c r="B109" s="26"/>
      <c r="C109" s="27"/>
      <c r="D109" s="27"/>
      <c r="E109" s="26"/>
      <c r="F109" s="26"/>
      <c r="G109" s="28"/>
      <c r="H109" s="28"/>
      <c r="I109" s="28"/>
      <c r="J109" s="23" t="str">
        <f aca="false">IF(COUNT(G109:I109)=0,"",MIN(G109:I109))</f>
        <v/>
      </c>
      <c r="K109" s="24" t="str">
        <f aca="false">IF(J109="","",INDEX($G$5:$I$5,MATCH(J109,G109:I109,0)))</f>
        <v/>
      </c>
      <c r="L109" s="23" t="str">
        <f aca="false">IF(J109="","",N(E109)*J109)</f>
        <v/>
      </c>
    </row>
    <row r="110" customFormat="false" ht="15" hidden="false" customHeight="false" outlineLevel="0" collapsed="false">
      <c r="B110" s="20"/>
      <c r="C110" s="21"/>
      <c r="D110" s="21"/>
      <c r="E110" s="20"/>
      <c r="F110" s="20"/>
      <c r="G110" s="22"/>
      <c r="H110" s="22"/>
      <c r="I110" s="22"/>
      <c r="J110" s="23" t="str">
        <f aca="false">IF(COUNT(G110:I110)=0,"",MIN(G110:I110))</f>
        <v/>
      </c>
      <c r="K110" s="24" t="str">
        <f aca="false">IF(J110="","",INDEX($G$5:$I$5,MATCH(J110,G110:I110,0)))</f>
        <v/>
      </c>
      <c r="L110" s="23" t="str">
        <f aca="false">IF(J110="","",N(E110)*J110)</f>
        <v/>
      </c>
    </row>
    <row r="111" customFormat="false" ht="15" hidden="false" customHeight="false" outlineLevel="0" collapsed="false">
      <c r="B111" s="26"/>
      <c r="C111" s="27"/>
      <c r="D111" s="27"/>
      <c r="E111" s="26"/>
      <c r="F111" s="26"/>
      <c r="G111" s="28"/>
      <c r="H111" s="28"/>
      <c r="I111" s="28"/>
      <c r="J111" s="23" t="str">
        <f aca="false">IF(COUNT(G111:I111)=0,"",MIN(G111:I111))</f>
        <v/>
      </c>
      <c r="K111" s="24" t="str">
        <f aca="false">IF(J111="","",INDEX($G$5:$I$5,MATCH(J111,G111:I111,0)))</f>
        <v/>
      </c>
      <c r="L111" s="23" t="str">
        <f aca="false">IF(J111="","",N(E111)*J111)</f>
        <v/>
      </c>
    </row>
    <row r="112" customFormat="false" ht="15" hidden="false" customHeight="false" outlineLevel="0" collapsed="false">
      <c r="B112" s="20"/>
      <c r="C112" s="21"/>
      <c r="D112" s="21"/>
      <c r="E112" s="20"/>
      <c r="F112" s="20"/>
      <c r="G112" s="22"/>
      <c r="H112" s="22"/>
      <c r="I112" s="22"/>
      <c r="J112" s="23" t="str">
        <f aca="false">IF(COUNT(G112:I112)=0,"",MIN(G112:I112))</f>
        <v/>
      </c>
      <c r="K112" s="24" t="str">
        <f aca="false">IF(J112="","",INDEX($G$5:$I$5,MATCH(J112,G112:I112,0)))</f>
        <v/>
      </c>
      <c r="L112" s="23" t="str">
        <f aca="false">IF(J112="","",N(E112)*J112)</f>
        <v/>
      </c>
    </row>
    <row r="113" customFormat="false" ht="15" hidden="false" customHeight="false" outlineLevel="0" collapsed="false">
      <c r="B113" s="26"/>
      <c r="C113" s="27"/>
      <c r="D113" s="27"/>
      <c r="E113" s="26"/>
      <c r="F113" s="26"/>
      <c r="G113" s="28"/>
      <c r="H113" s="28"/>
      <c r="I113" s="28"/>
      <c r="J113" s="23" t="str">
        <f aca="false">IF(COUNT(G113:I113)=0,"",MIN(G113:I113))</f>
        <v/>
      </c>
      <c r="K113" s="24" t="str">
        <f aca="false">IF(J113="","",INDEX($G$5:$I$5,MATCH(J113,G113:I113,0)))</f>
        <v/>
      </c>
      <c r="L113" s="23" t="str">
        <f aca="false">IF(J113="","",N(E113)*J113)</f>
        <v/>
      </c>
    </row>
    <row r="115" customFormat="false" ht="15" hidden="false" customHeight="false" outlineLevel="0" collapsed="false">
      <c r="C115" s="29" t="s">
        <v>54</v>
      </c>
    </row>
  </sheetData>
  <mergeCells count="11">
    <mergeCell ref="B2:L2"/>
    <mergeCell ref="B3:L3"/>
    <mergeCell ref="C7:D7"/>
    <mergeCell ref="E7:G7"/>
    <mergeCell ref="H7:I7"/>
    <mergeCell ref="J7:K7"/>
    <mergeCell ref="C8:D9"/>
    <mergeCell ref="E8:G9"/>
    <mergeCell ref="H8:I9"/>
    <mergeCell ref="J8:K9"/>
    <mergeCell ref="F11:H11"/>
  </mergeCells>
  <conditionalFormatting sqref="G14:G113">
    <cfRule type="expression" priority="2" aboveAverage="0" equalAverage="0" bottom="0" percent="0" rank="0" text="" dxfId="0">
      <formula>AND(G14&lt;&gt;"",G14=$J14)</formula>
    </cfRule>
  </conditionalFormatting>
  <conditionalFormatting sqref="H14:H113">
    <cfRule type="expression" priority="3" aboveAverage="0" equalAverage="0" bottom="0" percent="0" rank="0" text="" dxfId="0">
      <formula>AND(H14&lt;&gt;"",H14=$J14)</formula>
    </cfRule>
  </conditionalFormatting>
  <conditionalFormatting sqref="I14:I113">
    <cfRule type="expression" priority="4" aboveAverage="0" equalAverage="0" bottom="0" percent="0" rank="0" text="" dxfId="0">
      <formula>AND(I14&lt;&gt;"",I14=$J14)</formula>
    </cfRule>
  </conditionalFormatting>
  <conditionalFormatting sqref="B14:L113">
    <cfRule type="expression" priority="5" aboveAverage="0" equalAverage="0" bottom="0" percent="0" rank="0" text="" dxfId="1">
      <formula>$B14="✓"</formula>
    </cfRule>
  </conditionalFormatting>
  <dataValidations count="3">
    <dataValidation allowBlank="true" error="Escolha um item da lista." errorStyle="stop" errorTitle="Valor inválido" operator="between" showDropDown="false" showErrorMessage="false" showInputMessage="false" sqref="B14:B113" type="list">
      <formula1>"✓"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D14:D113" type="list">
      <formula1>"Hortifruti,Açougue,Frios e laticínios,Mercearia,Padaria,Bebidas,Congelados,Limpeza,Higiene,Pet,Bebê,Outros"</formula1>
      <formula2>0</formula2>
    </dataValidation>
    <dataValidation allowBlank="true" error="Escolha um item da lista." errorStyle="stop" errorTitle="Valor inválido" operator="between" showDropDown="false" showErrorMessage="false" showInputMessage="false" sqref="F14:F113" type="list">
      <formula1>"un,kg,g,L,ml,pct,cx,dz"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55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30" t="s">
        <v>56</v>
      </c>
    </row>
    <row r="6" customFormat="false" ht="19.5" hidden="false" customHeight="true" outlineLevel="0" collapsed="false">
      <c r="B6" s="31" t="n">
        <v>1</v>
      </c>
      <c r="C6" s="32" t="s">
        <v>57</v>
      </c>
    </row>
    <row r="7" customFormat="false" ht="19.5" hidden="false" customHeight="true" outlineLevel="0" collapsed="false">
      <c r="B7" s="31" t="n">
        <v>2</v>
      </c>
      <c r="C7" s="32" t="s">
        <v>58</v>
      </c>
    </row>
    <row r="8" customFormat="false" ht="19.5" hidden="false" customHeight="true" outlineLevel="0" collapsed="false">
      <c r="B8" s="31" t="n">
        <v>3</v>
      </c>
      <c r="C8" s="32" t="s">
        <v>59</v>
      </c>
    </row>
    <row r="9" customFormat="false" ht="19.5" hidden="false" customHeight="true" outlineLevel="0" collapsed="false">
      <c r="B9" s="31" t="n">
        <v>4</v>
      </c>
      <c r="C9" s="32" t="s">
        <v>60</v>
      </c>
    </row>
    <row r="10" customFormat="false" ht="19.5" hidden="false" customHeight="true" outlineLevel="0" collapsed="false">
      <c r="B10" s="31" t="n">
        <v>5</v>
      </c>
      <c r="C10" s="32" t="s">
        <v>61</v>
      </c>
    </row>
    <row r="12" customFormat="false" ht="15" hidden="false" customHeight="false" outlineLevel="0" collapsed="false">
      <c r="B12" s="30" t="s">
        <v>62</v>
      </c>
    </row>
    <row r="13" customFormat="false" ht="15" hidden="false" customHeight="false" outlineLevel="0" collapsed="false">
      <c r="B13" s="33"/>
      <c r="C13" s="34" t="s">
        <v>63</v>
      </c>
    </row>
    <row r="14" customFormat="false" ht="15" hidden="false" customHeight="false" outlineLevel="0" collapsed="false">
      <c r="B14" s="35"/>
      <c r="C14" s="34" t="s">
        <v>64</v>
      </c>
    </row>
    <row r="16" customFormat="false" ht="15" hidden="false" customHeight="false" outlineLevel="0" collapsed="false">
      <c r="B16" s="30" t="s">
        <v>65</v>
      </c>
    </row>
    <row r="17" customFormat="false" ht="30" hidden="false" customHeight="true" outlineLevel="0" collapsed="false">
      <c r="B17" s="36" t="s">
        <v>66</v>
      </c>
      <c r="C17" s="32" t="s">
        <v>67</v>
      </c>
    </row>
    <row r="18" customFormat="false" ht="19.5" hidden="false" customHeight="true" outlineLevel="0" collapsed="false">
      <c r="B18" s="36" t="s">
        <v>66</v>
      </c>
      <c r="C18" s="32" t="s">
        <v>68</v>
      </c>
    </row>
    <row r="19" customFormat="false" ht="19.5" hidden="false" customHeight="true" outlineLevel="0" collapsed="false">
      <c r="B19" s="36" t="s">
        <v>66</v>
      </c>
      <c r="C19" s="32" t="s">
        <v>69</v>
      </c>
    </row>
    <row r="20" customFormat="false" ht="19.5" hidden="false" customHeight="true" outlineLevel="0" collapsed="false">
      <c r="B20" s="36" t="s">
        <v>66</v>
      </c>
      <c r="C20" s="32" t="s">
        <v>70</v>
      </c>
    </row>
    <row r="22" customFormat="false" ht="15" hidden="false" customHeight="false" outlineLevel="0" collapsed="false">
      <c r="C22" s="37" t="s">
        <v>71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2026-10-18T03:50:22Z</dcterms:created>
  <dc:creator>openpyxl</dc:creator>
  <dc:description/>
  <dc:language>en-US</dc:language>
  <cp:lastModifiedBy/>
  <dcterms:modified xsi:type="dcterms:W3CDTF">2026-10-18T18:25:09Z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