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Entradas" sheetId="2" state="visible" r:id="rId4"/>
    <sheet name="Saídas" sheetId="3" state="visible" r:id="rId5"/>
    <sheet name="Categorias" sheetId="4" state="visible" r:id="rId6"/>
    <sheet name="Como usa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<sst xmlns="http://schemas.openxmlformats.org/spreadsheetml/2006/main" count="300" uniqueCount="95">
  <si>
    <t xml:space="preserve">Controle Financeiro Pessoal</t>
  </si>
  <si>
    <t xml:space="preserve">Painel do ano. Preencha as abas Entradas e Saídas: tudo aqui se atualiza sozinho.</t>
  </si>
  <si>
    <t xml:space="preserve">Ano do painel:</t>
  </si>
  <si>
    <t xml:space="preserve">← troque o ano aqui</t>
  </si>
  <si>
    <t xml:space="preserve">ENTRADAS NO ANO</t>
  </si>
  <si>
    <t xml:space="preserve">SAÍDAS NO ANO</t>
  </si>
  <si>
    <t xml:space="preserve">SOBROU NO ANO</t>
  </si>
  <si>
    <t xml:space="preserve">QUANTO VOCÊ GUARDOU</t>
  </si>
  <si>
    <t xml:space="preserve">Mês a mês</t>
  </si>
  <si>
    <t xml:space="preserve">Mês</t>
  </si>
  <si>
    <t xml:space="preserve">Entradas</t>
  </si>
  <si>
    <t xml:space="preserve">Saídas</t>
  </si>
  <si>
    <t xml:space="preserve">Saldo do mês</t>
  </si>
  <si>
    <t xml:space="preserve">Saldo acumulado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</si>
  <si>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</si>
  <si>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</si>
  <si>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</si>
  <si>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</si>
  <si>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</si>
  <si>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</si>
  <si>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</si>
  <si>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</si>
  <si>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</si>
  <si>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</si>
  <si>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</si>
  <si>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</si>
  <si>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</si>
  <si>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Para onde foi o dinheiro</t>
  </si>
  <si>
    <t xml:space="preserve">Categoria</t>
  </si>
  <si>
    <t xml:space="preserve">Total no ano</t>
  </si>
  <si>
    <t xml:space="preserve">% das saídas</t>
  </si>
  <si>
    <t xml:space="preserve">Peso</t>
  </si>
  <si>
    <t xml:space="preserve">Média por mês</t>
  </si>
  <si>
    <t xml:space="preserve">Modelo gratuito do DocFree · docfree.com.br</t>
  </si>
  <si>
    <t xml:space="preserve">Entradas de dinheiro</t>
  </si>
  <si>
    <t xml:space="preserve">Anote tudo o que entrou: salário, extras, rendimentos. As linhas de exemplo podem ser apagadas.</t>
  </si>
  <si>
    <t xml:space="preserve">Data</t>
  </si>
  <si>
    <t xml:space="preserve">Descrição</t>
  </si>
  <si>
    <t xml:space="preserve">Valor</t>
  </si>
  <si>
    <t xml:space="preserve">Observação</t>
  </si>
  <si>
    <t xml:space="preserve">Salário</t>
  </si>
  <si>
    <t xml:space="preserve">Freela de design</t>
  </si>
  <si>
    <t xml:space="preserve">Renda extra</t>
  </si>
  <si>
    <t xml:space="preserve">Rendimento da poupança</t>
  </si>
  <si>
    <t xml:space="preserve">Investimentos</t>
  </si>
  <si>
    <t xml:space="preserve">Saídas de dinheiro</t>
  </si>
  <si>
    <t xml:space="preserve">Anote cada gasto. Quanto mais certinho, mais o painel mostra para onde vai o seu dinheiro.</t>
  </si>
  <si>
    <t xml:space="preserve">Forma de pagamento</t>
  </si>
  <si>
    <t xml:space="preserve">Aluguel</t>
  </si>
  <si>
    <t xml:space="preserve">Moradia</t>
  </si>
  <si>
    <t xml:space="preserve">PIX</t>
  </si>
  <si>
    <t xml:space="preserve">Mercado do mês</t>
  </si>
  <si>
    <t xml:space="preserve">Alimentação</t>
  </si>
  <si>
    <t xml:space="preserve">Débito</t>
  </si>
  <si>
    <t xml:space="preserve">Conta de luz e água</t>
  </si>
  <si>
    <t xml:space="preserve">Contas da casa</t>
  </si>
  <si>
    <t xml:space="preserve">Boleto</t>
  </si>
  <si>
    <t xml:space="preserve">Combustível</t>
  </si>
  <si>
    <t xml:space="preserve">Transporte</t>
  </si>
  <si>
    <t xml:space="preserve">Crédito</t>
  </si>
  <si>
    <t xml:space="preserve">Streaming e celular</t>
  </si>
  <si>
    <t xml:space="preserve">Assinaturas</t>
  </si>
  <si>
    <t xml:space="preserve">Restaurante / delivery</t>
  </si>
  <si>
    <t xml:space="preserve">Lazer</t>
  </si>
  <si>
    <t xml:space="preserve">Farmácia</t>
  </si>
  <si>
    <t xml:space="preserve">Saúde</t>
  </si>
  <si>
    <t xml:space="preserve">Material escolar</t>
  </si>
  <si>
    <t xml:space="preserve">Educação</t>
  </si>
  <si>
    <t xml:space="preserve">Roupas</t>
  </si>
  <si>
    <t xml:space="preserve">Compras</t>
  </si>
  <si>
    <t xml:space="preserve">Categorias</t>
  </si>
  <si>
    <t xml:space="preserve">Renomeie ou acrescente categorias. Elas aparecem nos menus das abas Entradas e Saídas.</t>
  </si>
  <si>
    <t xml:space="preserve">Categorias de ENTRADA</t>
  </si>
  <si>
    <t xml:space="preserve">Categorias de SAÍDA</t>
  </si>
  <si>
    <t xml:space="preserve">Dica: o painel mostra as 12 primeiras categorias de saída.</t>
  </si>
  <si>
    <t xml:space="preserve">Presentes / outros</t>
  </si>
  <si>
    <t xml:space="preserve">Dívidas</t>
  </si>
  <si>
    <t xml:space="preserve">Outros</t>
  </si>
  <si>
    <t xml:space="preserve">Como usar esta planilha</t>
  </si>
  <si>
    <t xml:space="preserve">Passo a passo</t>
  </si>
  <si>
    <t xml:space="preserve">Na aba Categorias, ajuste as categorias ao seu jeito (opcional). Já vem com as mais comuns.</t>
  </si>
  <si>
    <t xml:space="preserve">Na aba Entradas, anote todo dinheiro que entrar: salário, extras, rendimentos.</t>
  </si>
  <si>
    <t xml:space="preserve">Na aba Saídas, anote cada gasto com a data, a categoria e a forma de pagamento.</t>
  </si>
  <si>
    <t xml:space="preserve">Abra a aba Painel: os totais, o saldo de cada mês e os gráficos se atualizam sozinhos.</t>
  </si>
  <si>
    <t xml:space="preserve">No começo de um novo ano, troque o ano no topo do Painel.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</si>
  <si>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</si>
  <si>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</si>
  <si>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</si>
  <si>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</si>
  <si>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</si>
  <si>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As linhas de exemplo mostram como preencher. Selecione e apague quando for começar.</t>
  </si>
  <si>
    <t xml:space="preserve">Anotar os gastos pequenos (café, lanche, aplicativo) faz muita diferença no fim do mês.</t>
  </si>
  <si>
    <t xml:space="preserve">Meta comum: guardar pelo menos 10% do que entra. O card laranja mostra quanto você está guardando.</t>
  </si>
  <si>
    <t xml:space="preserve">Funciona no Excel, no Google Planilhas e no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</si>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</sst>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;\-"/>
    <numFmt numFmtId="166" formatCode="0%;[RED]\-0%;\-"/>
    <numFmt numFmtId="167" formatCode="&quot;R$ &quot;#,##0"/>
    <numFmt numFmtId="168" formatCode="dd/mm/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D24B46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2E9E6F"/>
      </patternFill>
    </fill>
    <fill>
      <patternFill patternType="solid">
        <fgColor rgb="FFFFF6D5"/>
        <bgColor rgb="FFFDEBDD"/>
      </patternFill>
    </fill>
    <fill>
      <patternFill patternType="solid">
        <fgColor rgb="FFD24B46"/>
        <bgColor rgb="FFB5487A"/>
      </patternFill>
    </fill>
    <fill>
      <patternFill patternType="solid">
        <fgColor rgb="FF2B5CB8"/>
        <bgColor rgb="FF4F81BD"/>
      </patternFill>
    </fill>
    <fill>
      <patternFill patternType="solid">
        <fgColor rgb="FFE07B2E"/>
        <bgColor rgb="FFFF8080"/>
      </patternFill>
    </fill>
    <fill>
      <patternFill patternType="solid">
        <fgColor rgb="FFE3F2EB"/>
        <bgColor rgb="FFE4EEEA"/>
      </patternFill>
    </fill>
    <fill>
      <patternFill patternType="solid">
        <fgColor rgb="FFFBE3E2"/>
        <bgColor rgb="FFFDEBDD"/>
      </patternFill>
    </fill>
    <fill>
      <patternFill patternType="solid">
        <fgColor rgb="FFE6EDFA"/>
        <bgColor rgb="FFE4EEEA"/>
      </patternFill>
    </fill>
    <fill>
      <patternFill patternType="solid">
        <fgColor rgb="FFFDEBDD"/>
        <bgColor rgb="FFFBE3E2"/>
      </patternFill>
    </fill>
    <fill>
      <patternFill patternType="solid">
        <fgColor rgb="FFF3F6F5"/>
        <bgColor rgb="FFFAFCFB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  <dxf>
      <font>
        <name val="Arial"/>
        <charset val="1"/>
        <family val="0"/>
        <b val="1"/>
        <color rgb="FF1F7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8C3A"/>
      <rgbColor rgb="FF800080"/>
      <rgbColor rgb="FF1F7A5A"/>
      <rgbColor rgb="FFD3DDD8"/>
      <rgbColor rgb="FF878787"/>
      <rgbColor rgb="FF6B7C77"/>
      <rgbColor rgb="FFB5487A"/>
      <rgbColor rgb="FFFFF6D5"/>
      <rgbColor rgb="FFE3F2EB"/>
      <rgbColor rgb="FF660066"/>
      <rgbColor rgb="FFFF8080"/>
      <rgbColor rgb="FF4F81BD"/>
      <rgbColor rgb="FFD9D9D9"/>
      <rgbColor rgb="FF000080"/>
      <rgbColor rgb="FFFF00FF"/>
      <rgbColor rgb="FFFFFF00"/>
      <rgbColor rgb="FF00FFFF"/>
      <rgbColor rgb="FF800080"/>
      <rgbColor rgb="FF800000"/>
      <rgbColor rgb="FF2E9EA8"/>
      <rgbColor rgb="FF0000FF"/>
      <rgbColor rgb="FF00CCFF"/>
      <rgbColor rgb="FFE4EEEA"/>
      <rgbColor rgb="FFE6EDFA"/>
      <rgbColor rgb="FFFDEBDD"/>
      <rgbColor rgb="FFF3F6F5"/>
      <rgbColor rgb="FFFAFCFB"/>
      <rgbColor rgb="FFCC99FF"/>
      <rgbColor rgb="FFFBE3E2"/>
      <rgbColor rgb="FF2B5CB8"/>
      <rgbColor rgb="FF33CCCC"/>
      <rgbColor rgb="FF99CC00"/>
      <rgbColor rgb="FFFFCC00"/>
      <rgbColor rgb="FFE8B10E"/>
      <rgbColor rgb="FFE07B2E"/>
      <rgbColor rgb="FF5B6B7A"/>
      <rgbColor rgb="FFA3A3A3"/>
      <rgbColor rgb="FF003366"/>
      <rgbColor rgb="FF2E9E6F"/>
      <rgbColor rgb="FF13241F"/>
      <rgbColor rgb="FF333300"/>
      <rgbColor rgb="FF8A6D4E"/>
      <rgbColor rgb="FFD24B4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Entradas x Saídas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Painel!C11</c:f>
              <c:strCache>
                <c:ptCount val="1"/>
                <c:pt idx="0">
                  <c:v>Entradas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Painel!$B$12:$B$23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Painel!$C$12:$C$23</c:f>
              <c:numCache>
                <c:formatCode>"R$ "#,##0.00;[RED]"-R$ "#,##0.00;\-</c:formatCode>
                <c:ptCount val="12"/>
                <c:pt idx="0">
                  <c:v>3800</c:v>
                </c:pt>
                <c:pt idx="1">
                  <c:v>4250</c:v>
                </c:pt>
                <c:pt idx="2">
                  <c:v>3836.45</c:v>
                </c:pt>
                <c:pt idx="3">
                  <c:v>3800</c:v>
                </c:pt>
                <c:pt idx="4">
                  <c:v>4400</c:v>
                </c:pt>
                <c:pt idx="5">
                  <c:v>3850.69</c:v>
                </c:pt>
                <c:pt idx="6">
                  <c:v>3800</c:v>
                </c:pt>
                <c:pt idx="7">
                  <c:v>4550</c:v>
                </c:pt>
                <c:pt idx="8">
                  <c:v>3849.54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Painel!D11</c:f>
              <c:strCache>
                <c:ptCount val="1"/>
                <c:pt idx="0">
                  <c:v>Saídas</c:v>
                </c:pt>
              </c:strCache>
            </c:strRef>
          </c:tx>
          <c:spPr>
            <a:solidFill>
              <a:srgbClr val="d24b46"/>
            </a:solidFill>
            <a:ln w="9360">
              <a:solidFill>
                <a:srgbClr val="d24b46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Painel!$B$12:$B$23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Painel!$D$12:$D$23</c:f>
              <c:numCache>
                <c:formatCode>"R$ "#,##0.00;[RED]"-R$ "#,##0.00;\-</c:formatCode>
                <c:ptCount val="12"/>
                <c:pt idx="0">
                  <c:v>2622.9</c:v>
                </c:pt>
                <c:pt idx="1">
                  <c:v>2893.9</c:v>
                </c:pt>
                <c:pt idx="2">
                  <c:v>2682.9</c:v>
                </c:pt>
                <c:pt idx="3">
                  <c:v>2537.9</c:v>
                </c:pt>
                <c:pt idx="4">
                  <c:v>2458.9</c:v>
                </c:pt>
                <c:pt idx="5">
                  <c:v>2366.9</c:v>
                </c:pt>
                <c:pt idx="6">
                  <c:v>2489.9</c:v>
                </c:pt>
                <c:pt idx="7">
                  <c:v>2601.9</c:v>
                </c:pt>
                <c:pt idx="8">
                  <c:v>2497.9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84213356"/>
        <c:axId val="28691572"/>
      </c:barChart>
      <c:catAx>
        <c:axId val="842133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691572"/>
        <c:crosses val="autoZero"/>
        <c:auto val="1"/>
        <c:lblAlgn val="ctr"/>
        <c:lblOffset val="100"/>
        <c:noMultiLvlLbl val="0"/>
      </c:catAx>
      <c:valAx>
        <c:axId val="286915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21335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Saídas por categoria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Painel!C28</c:f>
              <c:strCache>
                <c:ptCount val="1"/>
                <c:pt idx="0">
                  <c:v>Total no ano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fbb"/>
              </a:solidFill>
              <a:ln w="0">
                <a:noFill/>
              </a:ln>
            </c:spPr>
          </c:dPt>
          <c:dPt>
            <c:idx val="5"/>
            <c:spPr>
              <a:solidFill>
                <a:srgbClr val="e8b10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2e9ea8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5487a"/>
              </a:solidFill>
              <a:ln w="0">
                <a:noFill/>
              </a:ln>
            </c:spPr>
          </c:dPt>
          <c:dPt>
            <c:idx val="8"/>
            <c:spPr>
              <a:solidFill>
                <a:srgbClr val="7a8c3a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a6d4e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5b6b7a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a3a3a3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Painel!$B$29:$B$40</c:f>
              <c:strCache>
                <c:ptCount val="12"/>
                <c:pt idx="0">
                  <c:v>Moradia</c:v>
                </c:pt>
                <c:pt idx="1">
                  <c:v>Alimentação</c:v>
                </c:pt>
                <c:pt idx="2">
                  <c:v>Transporte</c:v>
                </c:pt>
                <c:pt idx="3">
                  <c:v>Saúde</c:v>
                </c:pt>
                <c:pt idx="4">
                  <c:v>Educação</c:v>
                </c:pt>
                <c:pt idx="5">
                  <c:v>Lazer</c:v>
                </c:pt>
                <c:pt idx="6">
                  <c:v>Contas da casa</c:v>
                </c:pt>
                <c:pt idx="7">
                  <c:v>Compras</c:v>
                </c:pt>
                <c:pt idx="8">
                  <c:v>Assinaturas</c:v>
                </c:pt>
                <c:pt idx="9">
                  <c:v>Dívidas</c:v>
                </c:pt>
                <c:pt idx="10">
                  <c:v>Outros</c:v>
                </c:pt>
                <c:pt idx="11">
                  <c:v/>
                </c:pt>
              </c:strCache>
            </c:strRef>
          </c:cat>
          <c:val>
            <c:numRef>
              <c:f>Painel!$C$29:$C$40</c:f>
              <c:numCache>
                <c:formatCode>"R$ "#,##0.00;[RED]"-R$ "#,##0.00;\-</c:formatCode>
                <c:ptCount val="12"/>
                <c:pt idx="0">
                  <c:v>10800</c:v>
                </c:pt>
                <c:pt idx="1">
                  <c:v>5369</c:v>
                </c:pt>
                <c:pt idx="2">
                  <c:v>1939</c:v>
                </c:pt>
                <c:pt idx="3">
                  <c:v>274</c:v>
                </c:pt>
                <c:pt idx="4">
                  <c:v>310</c:v>
                </c:pt>
                <c:pt idx="5">
                  <c:v>1564</c:v>
                </c:pt>
                <c:pt idx="6">
                  <c:v>1651</c:v>
                </c:pt>
                <c:pt idx="7">
                  <c:v>437</c:v>
                </c:pt>
                <c:pt idx="8">
                  <c:v>809.1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9</xdr:row>
      <xdr:rowOff>0</xdr:rowOff>
    </xdr:from>
    <xdr:to>
      <xdr:col>12</xdr:col>
      <xdr:colOff>884880</xdr:colOff>
      <xdr:row>23</xdr:row>
      <xdr:rowOff>165600</xdr:rowOff>
    </xdr:to>
    <xdr:graphicFrame>
      <xdr:nvGraphicFramePr>
        <xdr:cNvPr id="0" name="Chart 1"/>
        <xdr:cNvGraphicFramePr/>
      </xdr:nvGraphicFramePr>
      <xdr:xfrm>
        <a:off x="5431320" y="1981080"/>
        <a:ext cx="7022520" cy="302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26</xdr:row>
      <xdr:rowOff>0</xdr:rowOff>
    </xdr:from>
    <xdr:to>
      <xdr:col>12</xdr:col>
      <xdr:colOff>884880</xdr:colOff>
      <xdr:row>40</xdr:row>
      <xdr:rowOff>165600</xdr:rowOff>
    </xdr:to>
    <xdr:graphicFrame>
      <xdr:nvGraphicFramePr>
        <xdr:cNvPr id="1" name="Chart 2"/>
        <xdr:cNvGraphicFramePr/>
      </xdr:nvGraphicFramePr>
      <xdr:xfrm>
        <a:off x="5431320" y="5410080"/>
        <a:ext cx="7022520" cy="302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7"/>
    <col collapsed="false" customWidth="true" hidden="false" outlineLevel="0" max="13" min="3" style="1" width="14.52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B4" s="4" t="s">
        <v>2</v>
      </c>
      <c r="C4" s="5" t="n">
        <v>2026</v>
      </c>
      <c r="D4" s="6" t="s">
        <v>3</v>
      </c>
    </row>
    <row r="6" customFormat="false" ht="18" hidden="false" customHeight="true" outlineLevel="0" collapsed="false">
      <c r="B6" s="7" t="s">
        <v>4</v>
      </c>
      <c r="C6" s="7"/>
      <c r="D6" s="7"/>
      <c r="E6" s="8" t="s">
        <v>5</v>
      </c>
      <c r="F6" s="8"/>
      <c r="G6" s="8"/>
      <c r="H6" s="9" t="s">
        <v>6</v>
      </c>
      <c r="I6" s="9"/>
      <c r="J6" s="9"/>
      <c r="K6" s="10" t="s">
        <v>7</v>
      </c>
      <c r="L6" s="10"/>
      <c r="M6" s="10"/>
    </row>
    <row r="7" customFormat="false" ht="15" hidden="false" customHeight="false" outlineLevel="0" collapsed="false">
      <c r="B7" s="11" t="n">
        <f aca="false">C24</f>
        <v>36136.68</v>
      </c>
      <c r="C7" s="11"/>
      <c r="D7" s="11"/>
      <c r="E7" s="12" t="n">
        <f aca="false">D24</f>
        <v>23153.1</v>
      </c>
      <c r="F7" s="12"/>
      <c r="G7" s="12"/>
      <c r="H7" s="13" t="n">
        <f aca="false">E24</f>
        <v>12983.58</v>
      </c>
      <c r="I7" s="13"/>
      <c r="J7" s="13"/>
      <c r="K7" s="14" t="n">
        <f aca="false">IF(C24=0,0,E24/C24)</f>
        <v>0.359290892245774</v>
      </c>
      <c r="L7" s="14"/>
      <c r="M7" s="14"/>
    </row>
    <row r="8" customFormat="false" ht="15" hidden="false" customHeight="false" outlineLevel="0" collapsed="false">
      <c r="B8" s="11"/>
      <c r="C8" s="11"/>
      <c r="D8" s="11"/>
      <c r="E8" s="12"/>
      <c r="F8" s="12"/>
      <c r="G8" s="12"/>
      <c r="H8" s="13"/>
      <c r="I8" s="13"/>
      <c r="J8" s="13"/>
      <c r="K8" s="14"/>
      <c r="L8" s="14"/>
      <c r="M8" s="14"/>
    </row>
    <row r="10" customFormat="false" ht="15" hidden="false" customHeight="false" outlineLevel="0" collapsed="false">
      <c r="B10" s="15" t="s">
        <v>8</v>
      </c>
    </row>
    <row r="11" customFormat="false" ht="30" hidden="false" customHeight="true" outlineLevel="0" collapsed="false">
      <c r="B11" s="16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</row>
    <row r="12" customFormat="false" ht="15" hidden="false" customHeight="false" outlineLevel="0" collapsed="false">
      <c r="B12" s="17" t="s">
        <v>14</v>
      </c>
      <c r="C12" s="18" t="n">
        <f aca="false">SUMIFS(Entradas!$E$6:$E$405,Entradas!$B$6:$B$405,"&gt;="&amp;DATE($C$4,1,1),Entradas!$B$6:$B$405,"&lt;"&amp;DATE($C$4,2,1))</f>
        <v>3800</v>
      </c>
      <c r="D12" s="18" t="n">
        <f aca="false">SUMIFS(Saídas!$F$6:$F$405,Saídas!$B$6:$B$405,"&gt;="&amp;DATE($C$4,1,1),Saídas!$B$6:$B$405,"&lt;"&amp;DATE($C$4,2,1))</f>
        <v>2622.9</v>
      </c>
      <c r="E12" s="18" t="n">
        <f aca="false">C12-D12</f>
        <v>1177.1</v>
      </c>
      <c r="F12" s="18" t="n">
        <f aca="false">E12</f>
        <v>1177.1</v>
      </c>
    </row>
    <row r="13" customFormat="false" ht="15" hidden="false" customHeight="false" outlineLevel="0" collapsed="false">
      <c r="B13" s="17" t="s">
        <v>15</v>
      </c>
      <c r="C13" s="18" t="n">
        <f aca="false">SUMIFS(Entradas!$E$6:$E$405,Entradas!$B$6:$B$405,"&gt;="&amp;DATE($C$4,2,1),Entradas!$B$6:$B$405,"&lt;"&amp;DATE($C$4,3,1))</f>
        <v>4250</v>
      </c>
      <c r="D13" s="18" t="n">
        <f aca="false">SUMIFS(Saídas!$F$6:$F$405,Saídas!$B$6:$B$405,"&gt;="&amp;DATE($C$4,2,1),Saídas!$B$6:$B$405,"&lt;"&amp;DATE($C$4,3,1))</f>
        <v>2893.9</v>
      </c>
      <c r="E13" s="18" t="n">
        <f aca="false">C13-D13</f>
        <v>1356.1</v>
      </c>
      <c r="F13" s="18" t="n">
        <f aca="false">F12+E13</f>
        <v>2533.2</v>
      </c>
    </row>
    <row r="14" customFormat="false" ht="15" hidden="false" customHeight="false" outlineLevel="0" collapsed="false">
      <c r="B14" s="17" t="s">
        <v>16</v>
      </c>
      <c r="C14" s="18" t="n">
        <f aca="false">SUMIFS(Entradas!$E$6:$E$405,Entradas!$B$6:$B$405,"&gt;="&amp;DATE($C$4,3,1),Entradas!$B$6:$B$405,"&lt;"&amp;DATE($C$4,4,1))</f>
        <v>3836.45</v>
      </c>
      <c r="D14" s="18" t="n">
        <f aca="false">SUMIFS(Saídas!$F$6:$F$405,Saídas!$B$6:$B$405,"&gt;="&amp;DATE($C$4,3,1),Saídas!$B$6:$B$405,"&lt;"&amp;DATE($C$4,4,1))</f>
        <v>2682.9</v>
      </c>
      <c r="E14" s="18" t="n">
        <f aca="false">C14-D14</f>
        <v>1153.55</v>
      </c>
      <c r="F14" s="18" t="n">
        <f aca="false">F13+E14</f>
        <v>3686.75</v>
      </c>
    </row>
    <row r="15" customFormat="false" ht="15" hidden="false" customHeight="false" outlineLevel="0" collapsed="false">
      <c r="B15" s="17" t="s">
        <v>17</v>
      </c>
      <c r="C15" s="18" t="n">
        <f aca="false">SUMIFS(Entradas!$E$6:$E$405,Entradas!$B$6:$B$405,"&gt;="&amp;DATE($C$4,4,1),Entradas!$B$6:$B$405,"&lt;"&amp;DATE($C$4,5,1))</f>
        <v>3800</v>
      </c>
      <c r="D15" s="18" t="n">
        <f aca="false">SUMIFS(Saídas!$F$6:$F$405,Saídas!$B$6:$B$405,"&gt;="&amp;DATE($C$4,4,1),Saídas!$B$6:$B$405,"&lt;"&amp;DATE($C$4,5,1))</f>
        <v>2537.9</v>
      </c>
      <c r="E15" s="18" t="n">
        <f aca="false">C15-D15</f>
        <v>1262.1</v>
      </c>
      <c r="F15" s="18" t="n">
        <f aca="false">F14+E15</f>
        <v>4948.85</v>
      </c>
    </row>
    <row r="16" customFormat="false" ht="15" hidden="false" customHeight="false" outlineLevel="0" collapsed="false">
      <c r="B16" s="17" t="s">
        <v>18</v>
      </c>
      <c r="C16" s="18" t="n">
        <f aca="false">SUMIFS(Entradas!$E$6:$E$405,Entradas!$B$6:$B$405,"&gt;="&amp;DATE($C$4,5,1),Entradas!$B$6:$B$405,"&lt;"&amp;DATE($C$4,6,1))</f>
        <v>4400</v>
      </c>
      <c r="D16" s="18" t="n">
        <f aca="false">SUMIFS(Saídas!$F$6:$F$405,Saídas!$B$6:$B$405,"&gt;="&amp;DATE($C$4,5,1),Saídas!$B$6:$B$405,"&lt;"&amp;DATE($C$4,6,1))</f>
        <v>2458.9</v>
      </c>
      <c r="E16" s="18" t="n">
        <f aca="false">C16-D16</f>
        <v>1941.1</v>
      </c>
      <c r="F16" s="18" t="n">
        <f aca="false">F15+E16</f>
        <v>6889.95</v>
      </c>
    </row>
    <row r="17" customFormat="false" ht="15" hidden="false" customHeight="false" outlineLevel="0" collapsed="false">
      <c r="B17" s="17" t="s">
        <v>19</v>
      </c>
      <c r="C17" s="18" t="n">
        <f aca="false">SUMIFS(Entradas!$E$6:$E$405,Entradas!$B$6:$B$405,"&gt;="&amp;DATE($C$4,6,1),Entradas!$B$6:$B$405,"&lt;"&amp;DATE($C$4,7,1))</f>
        <v>3850.69</v>
      </c>
      <c r="D17" s="18" t="n">
        <f aca="false">SUMIFS(Saídas!$F$6:$F$405,Saídas!$B$6:$B$405,"&gt;="&amp;DATE($C$4,6,1),Saídas!$B$6:$B$405,"&lt;"&amp;DATE($C$4,7,1))</f>
        <v>2366.9</v>
      </c>
      <c r="E17" s="18" t="n">
        <f aca="false">C17-D17</f>
        <v>1483.79</v>
      </c>
      <c r="F17" s="18" t="n">
        <f aca="false">F16+E17</f>
        <v>8373.74</v>
      </c>
    </row>
    <row r="18" customFormat="false" ht="15" hidden="false" customHeight="false" outlineLevel="0" collapsed="false">
      <c r="B18" s="17" t="s">
        <v>20</v>
      </c>
      <c r="C18" s="18" t="n">
        <f aca="false">SUMIFS(Entradas!$E$6:$E$405,Entradas!$B$6:$B$405,"&gt;="&amp;DATE($C$4,7,1),Entradas!$B$6:$B$405,"&lt;"&amp;DATE($C$4,8,1))</f>
        <v>3800</v>
      </c>
      <c r="D18" s="18" t="n">
        <f aca="false">SUMIFS(Saídas!$F$6:$F$405,Saídas!$B$6:$B$405,"&gt;="&amp;DATE($C$4,7,1),Saídas!$B$6:$B$405,"&lt;"&amp;DATE($C$4,8,1))</f>
        <v>2489.9</v>
      </c>
      <c r="E18" s="18" t="n">
        <f aca="false">C18-D18</f>
        <v>1310.1</v>
      </c>
      <c r="F18" s="18" t="n">
        <f aca="false">F17+E18</f>
        <v>9683.84</v>
      </c>
    </row>
    <row r="19" customFormat="false" ht="15" hidden="false" customHeight="false" outlineLevel="0" collapsed="false">
      <c r="B19" s="17" t="s">
        <v>21</v>
      </c>
      <c r="C19" s="18" t="n">
        <f aca="false">SUMIFS(Entradas!$E$6:$E$405,Entradas!$B$6:$B$405,"&gt;="&amp;DATE($C$4,8,1),Entradas!$B$6:$B$405,"&lt;"&amp;DATE($C$4,9,1))</f>
        <v>4550</v>
      </c>
      <c r="D19" s="18" t="n">
        <f aca="false">SUMIFS(Saídas!$F$6:$F$405,Saídas!$B$6:$B$405,"&gt;="&amp;DATE($C$4,8,1),Saídas!$B$6:$B$405,"&lt;"&amp;DATE($C$4,9,1))</f>
        <v>2601.9</v>
      </c>
      <c r="E19" s="18" t="n">
        <f aca="false">C19-D19</f>
        <v>1948.1</v>
      </c>
      <c r="F19" s="18" t="n">
        <f aca="false">F18+E19</f>
        <v>11631.94</v>
      </c>
    </row>
    <row r="20" customFormat="false" ht="15" hidden="false" customHeight="false" outlineLevel="0" collapsed="false">
      <c r="B20" s="17" t="s">
        <v>22</v>
      </c>
      <c r="C20" s="18" t="n">
        <f aca="false">SUMIFS(Entradas!$E$6:$E$405,Entradas!$B$6:$B$405,"&gt;="&amp;DATE($C$4,9,1),Entradas!$B$6:$B$405,"&lt;"&amp;DATE($C$4,10,1))</f>
        <v>3849.54</v>
      </c>
      <c r="D20" s="18" t="n">
        <f aca="false">SUMIFS(Saídas!$F$6:$F$405,Saídas!$B$6:$B$405,"&gt;="&amp;DATE($C$4,9,1),Saídas!$B$6:$B$405,"&lt;"&amp;DATE($C$4,10,1))</f>
        <v>2497.9</v>
      </c>
      <c r="E20" s="18" t="n">
        <f aca="false">C20-D20</f>
        <v>1351.64</v>
      </c>
      <c r="F20" s="18" t="n">
        <f aca="false">F19+E20</f>
        <v>12983.58</v>
      </c>
    </row>
    <row r="21" customFormat="false" ht="15" hidden="false" customHeight="false" outlineLevel="0" collapsed="false">
      <c r="B21" s="17" t="s">
        <v>23</v>
      </c>
      <c r="C21" s="18" t="n">
        <f aca="false">SUMIFS(Entradas!$E$6:$E$405,Entradas!$B$6:$B$405,"&gt;="&amp;DATE($C$4,10,1),Entradas!$B$6:$B$405,"&lt;"&amp;DATE($C$4,11,1))</f>
        <v>0</v>
      </c>
      <c r="D21" s="18" t="n">
        <f aca="false">SUMIFS(Saídas!$F$6:$F$405,Saídas!$B$6:$B$405,"&gt;="&amp;DATE($C$4,10,1),Saídas!$B$6:$B$405,"&lt;"&amp;DATE($C$4,11,1))</f>
        <v>0</v>
      </c>
      <c r="E21" s="18" t="n">
        <f aca="false">C21-D21</f>
        <v>0</v>
      </c>
      <c r="F21" s="18" t="n">
        <f aca="false">F20+E21</f>
        <v>12983.58</v>
      </c>
    </row>
    <row r="22" customFormat="false" ht="15" hidden="false" customHeight="false" outlineLevel="0" collapsed="false">
      <c r="B22" s="17" t="s">
        <v>24</v>
      </c>
      <c r="C22" s="18" t="n">
        <f aca="false">SUMIFS(Entradas!$E$6:$E$405,Entradas!$B$6:$B$405,"&gt;="&amp;DATE($C$4,11,1),Entradas!$B$6:$B$405,"&lt;"&amp;DATE($C$4,12,1))</f>
        <v>0</v>
      </c>
      <c r="D22" s="18" t="n">
        <f aca="false">SUMIFS(Saídas!$F$6:$F$405,Saídas!$B$6:$B$405,"&gt;="&amp;DATE($C$4,11,1),Saídas!$B$6:$B$405,"&lt;"&amp;DATE($C$4,12,1))</f>
        <v>0</v>
      </c>
      <c r="E22" s="18" t="n">
        <f aca="false">C22-D22</f>
        <v>0</v>
      </c>
      <c r="F22" s="18" t="n">
        <f aca="false">F21+E22</f>
        <v>12983.58</v>
      </c>
    </row>
    <row r="23" customFormat="false" ht="15" hidden="false" customHeight="false" outlineLevel="0" collapsed="false">
      <c r="B23" s="17" t="s">
        <v>25</v>
      </c>
      <c r="C23" s="18" t="n">
        <f aca="false">SUMIFS(Entradas!$E$6:$E$405,Entradas!$B$6:$B$405,"&gt;="&amp;DATE($C$4,12,1),Entradas!$B$6:$B$405,"&lt;"&amp;DATE($C$4,13,1))</f>
        <v>0</v>
      </c>
      <c r="D23" s="18" t="n">
        <f aca="false">SUMIFS(Saídas!$F$6:$F$405,Saídas!$B$6:$B$405,"&gt;="&amp;DATE($C$4,12,1),Saídas!$B$6:$B$405,"&lt;"&amp;DATE($C$4,13,1))</f>
        <v>0</v>
      </c>
      <c r="E23" s="18" t="n">
        <f aca="false">C23-D23</f>
        <v>0</v>
      </c>
      <c r="F23" s="18" t="n">
        <f aca="false">F22+E23</f>
        <v>12983.58</v>
      </c>
    </row>
    <row r="24" customFormat="false" ht="15" hidden="false" customHeight="false" outlineLevel="0" collapsed="false">
      <c r="B24" s="19" t="s">
        <v>26</v>
      </c>
      <c r="C24" s="20" t="n">
        <f aca="false">SUM(C12:C23)</f>
        <v>36136.68</v>
      </c>
      <c r="D24" s="20" t="n">
        <f aca="false">SUM(D12:D23)</f>
        <v>23153.1</v>
      </c>
      <c r="E24" s="20" t="n">
        <f aca="false">SUM(E12:E23)</f>
        <v>12983.58</v>
      </c>
      <c r="F24" s="20" t="n">
        <f aca="false">F23</f>
        <v>12983.58</v>
      </c>
    </row>
    <row r="27" customFormat="false" ht="15" hidden="false" customHeight="false" outlineLevel="0" collapsed="false">
      <c r="B27" s="15" t="s">
        <v>27</v>
      </c>
    </row>
    <row r="28" customFormat="false" ht="30" hidden="false" customHeight="true" outlineLevel="0" collapsed="false">
      <c r="B28" s="21" t="s">
        <v>28</v>
      </c>
      <c r="C28" s="21" t="s">
        <v>29</v>
      </c>
      <c r="D28" s="21" t="s">
        <v>30</v>
      </c>
      <c r="E28" s="21" t="s">
        <v>31</v>
      </c>
      <c r="F28" s="21" t="s">
        <v>32</v>
      </c>
    </row>
    <row r="29" customFormat="false" ht="15" hidden="false" customHeight="false" outlineLevel="0" collapsed="false">
      <c r="B29" s="22" t="str">
        <f aca="false">IF(Categorias!D6="","",Categorias!D6)</f>
        <v>Moradia</v>
      </c>
      <c r="C29" s="18" t="n">
        <f aca="false">IF(B29="","",SUMIFS(Saídas!$F$6:$F$405,Saídas!$D$6:$D$405,B29,Saídas!$B$6:$B$405,"&gt;="&amp;DATE($C$4,1,1),Saídas!$B$6:$B$405,"&lt;"&amp;DATE($C$4+1,1,1)))</f>
        <v>10800</v>
      </c>
      <c r="D29" s="23" t="n">
        <f aca="false">IF(OR(B29="",$D$24=0),"",C29/$D$24)</f>
        <v>0.466460214830843</v>
      </c>
      <c r="E29" s="24" t="str">
        <f aca="false">IF(D29="","",REPT("█",ROUND(MIN(1,MAX(0,D29))*12,0))&amp;REPT("░",12-ROUND(MIN(1,MAX(0,D29))*12,0)))</f>
        <v>██████░░░░░░</v>
      </c>
      <c r="F29" s="18" t="n">
        <f aca="false">IF(B29="","",C29/MAX(1,SUMPRODUCT(--($D$12:$D$23&gt;0))))</f>
        <v>1200</v>
      </c>
    </row>
    <row r="30" customFormat="false" ht="15" hidden="false" customHeight="false" outlineLevel="0" collapsed="false">
      <c r="B30" s="22" t="str">
        <f aca="false">IF(Categorias!D7="","",Categorias!D7)</f>
        <v>Alimentação</v>
      </c>
      <c r="C30" s="18" t="n">
        <f aca="false">IF(B30="","",SUMIFS(Saídas!$F$6:$F$405,Saídas!$D$6:$D$405,B30,Saídas!$B$6:$B$405,"&gt;="&amp;DATE($C$4,1,1),Saídas!$B$6:$B$405,"&lt;"&amp;DATE($C$4+1,1,1)))</f>
        <v>5369</v>
      </c>
      <c r="D30" s="23" t="n">
        <f aca="false">IF(OR(B30="",$D$24=0),"",C30/$D$24)</f>
        <v>0.231891193835815</v>
      </c>
      <c r="E30" s="24" t="str">
        <f aca="false">IF(D30="","",REPT("█",ROUND(MIN(1,MAX(0,D30))*12,0))&amp;REPT("░",12-ROUND(MIN(1,MAX(0,D30))*12,0)))</f>
        <v>███░░░░░░░░░</v>
      </c>
      <c r="F30" s="18" t="n">
        <f aca="false">IF(B30="","",C30/MAX(1,SUMPRODUCT(--($D$12:$D$23&gt;0))))</f>
        <v>596.555555555556</v>
      </c>
    </row>
    <row r="31" customFormat="false" ht="15" hidden="false" customHeight="false" outlineLevel="0" collapsed="false">
      <c r="B31" s="22" t="str">
        <f aca="false">IF(Categorias!D8="","",Categorias!D8)</f>
        <v>Transporte</v>
      </c>
      <c r="C31" s="18" t="n">
        <f aca="false">IF(B31="","",SUMIFS(Saídas!$F$6:$F$405,Saídas!$D$6:$D$405,B31,Saídas!$B$6:$B$405,"&gt;="&amp;DATE($C$4,1,1),Saídas!$B$6:$B$405,"&lt;"&amp;DATE($C$4+1,1,1)))</f>
        <v>1939</v>
      </c>
      <c r="D31" s="23" t="n">
        <f aca="false">IF(OR(B31="",$D$24=0),"",C31/$D$24)</f>
        <v>0.0837468848663894</v>
      </c>
      <c r="E31" s="24" t="str">
        <f aca="false">IF(D31="","",REPT("█",ROUND(MIN(1,MAX(0,D31))*12,0))&amp;REPT("░",12-ROUND(MIN(1,MAX(0,D31))*12,0)))</f>
        <v>█░░░░░░░░░░░</v>
      </c>
      <c r="F31" s="18" t="n">
        <f aca="false">IF(B31="","",C31/MAX(1,SUMPRODUCT(--($D$12:$D$23&gt;0))))</f>
        <v>215.444444444444</v>
      </c>
    </row>
    <row r="32" customFormat="false" ht="15" hidden="false" customHeight="false" outlineLevel="0" collapsed="false">
      <c r="B32" s="22" t="str">
        <f aca="false">IF(Categorias!D9="","",Categorias!D9)</f>
        <v>Saúde</v>
      </c>
      <c r="C32" s="18" t="n">
        <f aca="false">IF(B32="","",SUMIFS(Saídas!$F$6:$F$405,Saídas!$D$6:$D$405,B32,Saídas!$B$6:$B$405,"&gt;="&amp;DATE($C$4,1,1),Saídas!$B$6:$B$405,"&lt;"&amp;DATE($C$4+1,1,1)))</f>
        <v>274</v>
      </c>
      <c r="D32" s="23" t="n">
        <f aca="false">IF(OR(B32="",$D$24=0),"",C32/$D$24)</f>
        <v>0.011834268413301</v>
      </c>
      <c r="E32" s="24" t="str">
        <f aca="false">IF(D32="","",REPT("█",ROUND(MIN(1,MAX(0,D32))*12,0))&amp;REPT("░",12-ROUND(MIN(1,MAX(0,D32))*12,0)))</f>
        <v>░░░░░░░░░░░░</v>
      </c>
      <c r="F32" s="18" t="n">
        <f aca="false">IF(B32="","",C32/MAX(1,SUMPRODUCT(--($D$12:$D$23&gt;0))))</f>
        <v>30.4444444444444</v>
      </c>
    </row>
    <row r="33" customFormat="false" ht="15" hidden="false" customHeight="false" outlineLevel="0" collapsed="false">
      <c r="B33" s="22" t="str">
        <f aca="false">IF(Categorias!D10="","",Categorias!D10)</f>
        <v>Educação</v>
      </c>
      <c r="C33" s="18" t="n">
        <f aca="false">IF(B33="","",SUMIFS(Saídas!$F$6:$F$405,Saídas!$D$6:$D$405,B33,Saídas!$B$6:$B$405,"&gt;="&amp;DATE($C$4,1,1),Saídas!$B$6:$B$405,"&lt;"&amp;DATE($C$4+1,1,1)))</f>
        <v>310</v>
      </c>
      <c r="D33" s="23" t="n">
        <f aca="false">IF(OR(B33="",$D$24=0),"",C33/$D$24)</f>
        <v>0.0133891357960705</v>
      </c>
      <c r="E33" s="24" t="str">
        <f aca="false">IF(D33="","",REPT("█",ROUND(MIN(1,MAX(0,D33))*12,0))&amp;REPT("░",12-ROUND(MIN(1,MAX(0,D33))*12,0)))</f>
        <v>░░░░░░░░░░░░</v>
      </c>
      <c r="F33" s="18" t="n">
        <f aca="false">IF(B33="","",C33/MAX(1,SUMPRODUCT(--($D$12:$D$23&gt;0))))</f>
        <v>34.4444444444444</v>
      </c>
    </row>
    <row r="34" customFormat="false" ht="15" hidden="false" customHeight="false" outlineLevel="0" collapsed="false">
      <c r="B34" s="22" t="str">
        <f aca="false">IF(Categorias!D11="","",Categorias!D11)</f>
        <v>Lazer</v>
      </c>
      <c r="C34" s="18" t="n">
        <f aca="false">IF(B34="","",SUMIFS(Saídas!$F$6:$F$405,Saídas!$D$6:$D$405,B34,Saídas!$B$6:$B$405,"&gt;="&amp;DATE($C$4,1,1),Saídas!$B$6:$B$405,"&lt;"&amp;DATE($C$4+1,1,1)))</f>
        <v>1564</v>
      </c>
      <c r="D34" s="23" t="n">
        <f aca="false">IF(OR(B34="",$D$24=0),"",C34/$D$24)</f>
        <v>0.0675503496292073</v>
      </c>
      <c r="E34" s="24" t="str">
        <f aca="false">IF(D34="","",REPT("█",ROUND(MIN(1,MAX(0,D34))*12,0))&amp;REPT("░",12-ROUND(MIN(1,MAX(0,D34))*12,0)))</f>
        <v>█░░░░░░░░░░░</v>
      </c>
      <c r="F34" s="18" t="n">
        <f aca="false">IF(B34="","",C34/MAX(1,SUMPRODUCT(--($D$12:$D$23&gt;0))))</f>
        <v>173.777777777778</v>
      </c>
    </row>
    <row r="35" customFormat="false" ht="15" hidden="false" customHeight="false" outlineLevel="0" collapsed="false">
      <c r="B35" s="22" t="str">
        <f aca="false">IF(Categorias!D12="","",Categorias!D12)</f>
        <v>Contas da casa</v>
      </c>
      <c r="C35" s="18" t="n">
        <f aca="false">IF(B35="","",SUMIFS(Saídas!$F$6:$F$405,Saídas!$D$6:$D$405,B35,Saídas!$B$6:$B$405,"&gt;="&amp;DATE($C$4,1,1),Saídas!$B$6:$B$405,"&lt;"&amp;DATE($C$4+1,1,1)))</f>
        <v>1651</v>
      </c>
      <c r="D35" s="23" t="n">
        <f aca="false">IF(OR(B35="",$D$24=0),"",C35/$D$24)</f>
        <v>0.0713079458042336</v>
      </c>
      <c r="E35" s="24" t="str">
        <f aca="false">IF(D35="","",REPT("█",ROUND(MIN(1,MAX(0,D35))*12,0))&amp;REPT("░",12-ROUND(MIN(1,MAX(0,D35))*12,0)))</f>
        <v>█░░░░░░░░░░░</v>
      </c>
      <c r="F35" s="18" t="n">
        <f aca="false">IF(B35="","",C35/MAX(1,SUMPRODUCT(--($D$12:$D$23&gt;0))))</f>
        <v>183.444444444444</v>
      </c>
    </row>
    <row r="36" customFormat="false" ht="15" hidden="false" customHeight="false" outlineLevel="0" collapsed="false">
      <c r="B36" s="22" t="str">
        <f aca="false">IF(Categorias!D13="","",Categorias!D13)</f>
        <v>Compras</v>
      </c>
      <c r="C36" s="18" t="n">
        <f aca="false">IF(B36="","",SUMIFS(Saídas!$F$6:$F$405,Saídas!$D$6:$D$405,B36,Saídas!$B$6:$B$405,"&gt;="&amp;DATE($C$4,1,1),Saídas!$B$6:$B$405,"&lt;"&amp;DATE($C$4+1,1,1)))</f>
        <v>437</v>
      </c>
      <c r="D36" s="23" t="n">
        <f aca="false">IF(OR(B36="",$D$24=0),"",C36/$D$24)</f>
        <v>0.0188743623963962</v>
      </c>
      <c r="E36" s="24" t="str">
        <f aca="false">IF(D36="","",REPT("█",ROUND(MIN(1,MAX(0,D36))*12,0))&amp;REPT("░",12-ROUND(MIN(1,MAX(0,D36))*12,0)))</f>
        <v>░░░░░░░░░░░░</v>
      </c>
      <c r="F36" s="18" t="n">
        <f aca="false">IF(B36="","",C36/MAX(1,SUMPRODUCT(--($D$12:$D$23&gt;0))))</f>
        <v>48.5555555555556</v>
      </c>
    </row>
    <row r="37" customFormat="false" ht="15" hidden="false" customHeight="false" outlineLevel="0" collapsed="false">
      <c r="B37" s="22" t="str">
        <f aca="false">IF(Categorias!D14="","",Categorias!D14)</f>
        <v>Assinaturas</v>
      </c>
      <c r="C37" s="18" t="n">
        <f aca="false">IF(B37="","",SUMIFS(Saídas!$F$6:$F$405,Saídas!$D$6:$D$405,B37,Saídas!$B$6:$B$405,"&gt;="&amp;DATE($C$4,1,1),Saídas!$B$6:$B$405,"&lt;"&amp;DATE($C$4+1,1,1)))</f>
        <v>809.1</v>
      </c>
      <c r="D37" s="23" t="n">
        <f aca="false">IF(OR(B37="",$D$24=0),"",C37/$D$24)</f>
        <v>0.034945644427744</v>
      </c>
      <c r="E37" s="24" t="str">
        <f aca="false">IF(D37="","",REPT("█",ROUND(MIN(1,MAX(0,D37))*12,0))&amp;REPT("░",12-ROUND(MIN(1,MAX(0,D37))*12,0)))</f>
        <v>░░░░░░░░░░░░</v>
      </c>
      <c r="F37" s="18" t="n">
        <f aca="false">IF(B37="","",C37/MAX(1,SUMPRODUCT(--($D$12:$D$23&gt;0))))</f>
        <v>89.9</v>
      </c>
    </row>
    <row r="38" customFormat="false" ht="15" hidden="false" customHeight="false" outlineLevel="0" collapsed="false">
      <c r="B38" s="22" t="str">
        <f aca="false">IF(Categorias!D15="","",Categorias!D15)</f>
        <v>Dívidas</v>
      </c>
      <c r="C38" s="18" t="n">
        <f aca="false">IF(B38="","",SUMIFS(Saídas!$F$6:$F$405,Saídas!$D$6:$D$405,B38,Saídas!$B$6:$B$405,"&gt;="&amp;DATE($C$4,1,1),Saídas!$B$6:$B$405,"&lt;"&amp;DATE($C$4+1,1,1)))</f>
        <v>0</v>
      </c>
      <c r="D38" s="23" t="n">
        <f aca="false">IF(OR(B38="",$D$24=0),"",C38/$D$24)</f>
        <v>0</v>
      </c>
      <c r="E38" s="24" t="str">
        <f aca="false">IF(D38="","",REPT("█",ROUND(MIN(1,MAX(0,D38))*12,0))&amp;REPT("░",12-ROUND(MIN(1,MAX(0,D38))*12,0)))</f>
        <v>░░░░░░░░░░░░</v>
      </c>
      <c r="F38" s="18" t="n">
        <f aca="false">IF(B38="","",C38/MAX(1,SUMPRODUCT(--($D$12:$D$23&gt;0))))</f>
        <v>0</v>
      </c>
    </row>
    <row r="39" customFormat="false" ht="15" hidden="false" customHeight="false" outlineLevel="0" collapsed="false">
      <c r="B39" s="22" t="str">
        <f aca="false">IF(Categorias!D16="","",Categorias!D16)</f>
        <v>Outros</v>
      </c>
      <c r="C39" s="18" t="n">
        <f aca="false">IF(B39="","",SUMIFS(Saídas!$F$6:$F$405,Saídas!$D$6:$D$405,B39,Saídas!$B$6:$B$405,"&gt;="&amp;DATE($C$4,1,1),Saídas!$B$6:$B$405,"&lt;"&amp;DATE($C$4+1,1,1)))</f>
        <v>0</v>
      </c>
      <c r="D39" s="23" t="n">
        <f aca="false">IF(OR(B39="",$D$24=0),"",C39/$D$24)</f>
        <v>0</v>
      </c>
      <c r="E39" s="24" t="str">
        <f aca="false">IF(D39="","",REPT("█",ROUND(MIN(1,MAX(0,D39))*12,0))&amp;REPT("░",12-ROUND(MIN(1,MAX(0,D39))*12,0)))</f>
        <v>░░░░░░░░░░░░</v>
      </c>
      <c r="F39" s="18" t="n">
        <f aca="false">IF(B39="","",C39/MAX(1,SUMPRODUCT(--($D$12:$D$23&gt;0))))</f>
        <v>0</v>
      </c>
    </row>
    <row r="40" customFormat="false" ht="15" hidden="false" customHeight="false" outlineLevel="0" collapsed="false">
      <c r="B40" s="22" t="str">
        <f aca="false">IF(Categorias!D17="","",Categorias!D17)</f>
        <v/>
      </c>
      <c r="C40" s="18" t="str">
        <f aca="false">IF(B40="","",SUMIFS(Saídas!$F$6:$F$405,Saídas!$D$6:$D$405,B40,Saídas!$B$6:$B$405,"&gt;="&amp;DATE($C$4,1,1),Saídas!$B$6:$B$405,"&lt;"&amp;DATE($C$4+1,1,1)))</f>
        <v/>
      </c>
      <c r="D40" s="23" t="str">
        <f aca="false">IF(OR(B40="",$D$24=0),"",C40/$D$24)</f>
        <v/>
      </c>
      <c r="E40" s="24" t="str">
        <f aca="false">IF(D40="","",REPT("█",ROUND(MIN(1,MAX(0,D40))*12,0))&amp;REPT("░",12-ROUND(MIN(1,MAX(0,D40))*12,0)))</f>
        <v/>
      </c>
      <c r="F40" s="18" t="str">
        <f aca="false">IF(B40="","",C40/MAX(1,SUMPRODUCT(--($D$12:$D$23&gt;0))))</f>
        <v/>
      </c>
    </row>
    <row r="42" customFormat="false" ht="15" hidden="false" customHeight="false" outlineLevel="0" collapsed="false">
      <c r="B42" s="25" t="s">
        <v>33</v>
      </c>
    </row>
  </sheetData>
  <mergeCells count="10">
    <mergeCell ref="B2:M2"/>
    <mergeCell ref="B3:M3"/>
    <mergeCell ref="B6:D6"/>
    <mergeCell ref="E6:G6"/>
    <mergeCell ref="H6:J6"/>
    <mergeCell ref="K6:M6"/>
    <mergeCell ref="B7:D8"/>
    <mergeCell ref="E7:G8"/>
    <mergeCell ref="H7:J8"/>
    <mergeCell ref="K7:M8"/>
  </mergeCells>
  <conditionalFormatting sqref="E12:F23">
    <cfRule type="cellIs" priority="2" operator="lessThan" aboveAverage="0" equalAverage="0" bottom="0" percent="0" rank="0" text="" dxfId="0">
      <formula>0</formula>
    </cfRule>
  </conditionalFormatting>
  <conditionalFormatting sqref="E12:E23"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5A"/>
    <pageSetUpPr fitToPage="true"/>
  </sheetPr>
  <dimension ref="B1:F4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36"/>
    <col collapsed="false" customWidth="true" hidden="false" outlineLevel="0" max="4" min="4" style="1" width="22"/>
    <col collapsed="false" customWidth="true" hidden="false" outlineLevel="0" max="5" min="5" style="1" width="15"/>
    <col collapsed="false" customWidth="true" hidden="false" outlineLevel="0" max="6" min="6" style="1" width="28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34</v>
      </c>
      <c r="C2" s="2"/>
      <c r="D2" s="2"/>
      <c r="E2" s="2"/>
      <c r="F2" s="2"/>
    </row>
    <row r="3" customFormat="false" ht="21.75" hidden="false" customHeight="true" outlineLevel="0" collapsed="false">
      <c r="B3" s="3" t="s">
        <v>35</v>
      </c>
      <c r="C3" s="3"/>
      <c r="D3" s="3"/>
      <c r="E3" s="3"/>
      <c r="F3" s="3"/>
    </row>
    <row r="5" customFormat="false" ht="30" hidden="false" customHeight="true" outlineLevel="0" collapsed="false">
      <c r="B5" s="26" t="s">
        <v>36</v>
      </c>
      <c r="C5" s="26" t="s">
        <v>37</v>
      </c>
      <c r="D5" s="26" t="s">
        <v>28</v>
      </c>
      <c r="E5" s="26" t="s">
        <v>38</v>
      </c>
      <c r="F5" s="26" t="s">
        <v>39</v>
      </c>
    </row>
    <row r="6" customFormat="false" ht="15" hidden="false" customHeight="false" outlineLevel="0" collapsed="false">
      <c r="B6" s="27" t="n">
        <v>46027</v>
      </c>
      <c r="C6" s="17" t="s">
        <v>40</v>
      </c>
      <c r="D6" s="17" t="s">
        <v>40</v>
      </c>
      <c r="E6" s="28" t="n">
        <v>3800</v>
      </c>
      <c r="F6" s="17"/>
    </row>
    <row r="7" customFormat="false" ht="15" hidden="false" customHeight="false" outlineLevel="0" collapsed="false">
      <c r="B7" s="29" t="n">
        <v>46058</v>
      </c>
      <c r="C7" s="30" t="s">
        <v>40</v>
      </c>
      <c r="D7" s="30" t="s">
        <v>40</v>
      </c>
      <c r="E7" s="31" t="n">
        <v>3800</v>
      </c>
      <c r="F7" s="30"/>
    </row>
    <row r="8" customFormat="false" ht="15" hidden="false" customHeight="false" outlineLevel="0" collapsed="false">
      <c r="B8" s="27" t="n">
        <v>46071</v>
      </c>
      <c r="C8" s="17" t="s">
        <v>41</v>
      </c>
      <c r="D8" s="17" t="s">
        <v>42</v>
      </c>
      <c r="E8" s="28" t="n">
        <v>450</v>
      </c>
      <c r="F8" s="17"/>
    </row>
    <row r="9" customFormat="false" ht="15" hidden="false" customHeight="false" outlineLevel="0" collapsed="false">
      <c r="B9" s="29" t="n">
        <v>46086</v>
      </c>
      <c r="C9" s="30" t="s">
        <v>40</v>
      </c>
      <c r="D9" s="30" t="s">
        <v>40</v>
      </c>
      <c r="E9" s="31" t="n">
        <v>3800</v>
      </c>
      <c r="F9" s="30"/>
    </row>
    <row r="10" customFormat="false" ht="15" hidden="false" customHeight="false" outlineLevel="0" collapsed="false">
      <c r="B10" s="27" t="n">
        <v>46109</v>
      </c>
      <c r="C10" s="17" t="s">
        <v>43</v>
      </c>
      <c r="D10" s="17" t="s">
        <v>44</v>
      </c>
      <c r="E10" s="28" t="n">
        <v>36.45</v>
      </c>
      <c r="F10" s="17"/>
    </row>
    <row r="11" customFormat="false" ht="15" hidden="false" customHeight="false" outlineLevel="0" collapsed="false">
      <c r="B11" s="29" t="n">
        <v>46117</v>
      </c>
      <c r="C11" s="30" t="s">
        <v>40</v>
      </c>
      <c r="D11" s="30" t="s">
        <v>40</v>
      </c>
      <c r="E11" s="31" t="n">
        <v>3800</v>
      </c>
      <c r="F11" s="30"/>
    </row>
    <row r="12" customFormat="false" ht="15" hidden="false" customHeight="false" outlineLevel="0" collapsed="false">
      <c r="B12" s="27" t="n">
        <v>46147</v>
      </c>
      <c r="C12" s="17" t="s">
        <v>40</v>
      </c>
      <c r="D12" s="17" t="s">
        <v>40</v>
      </c>
      <c r="E12" s="28" t="n">
        <v>3800</v>
      </c>
      <c r="F12" s="17"/>
    </row>
    <row r="13" customFormat="false" ht="15" hidden="false" customHeight="false" outlineLevel="0" collapsed="false">
      <c r="B13" s="29" t="n">
        <v>46160</v>
      </c>
      <c r="C13" s="30" t="s">
        <v>41</v>
      </c>
      <c r="D13" s="30" t="s">
        <v>42</v>
      </c>
      <c r="E13" s="31" t="n">
        <v>600</v>
      </c>
      <c r="F13" s="30"/>
    </row>
    <row r="14" customFormat="false" ht="15" hidden="false" customHeight="false" outlineLevel="0" collapsed="false">
      <c r="B14" s="27" t="n">
        <v>46178</v>
      </c>
      <c r="C14" s="17" t="s">
        <v>40</v>
      </c>
      <c r="D14" s="17" t="s">
        <v>40</v>
      </c>
      <c r="E14" s="28" t="n">
        <v>3800</v>
      </c>
      <c r="F14" s="17"/>
    </row>
    <row r="15" customFormat="false" ht="15" hidden="false" customHeight="false" outlineLevel="0" collapsed="false">
      <c r="B15" s="29" t="n">
        <v>46201</v>
      </c>
      <c r="C15" s="30" t="s">
        <v>43</v>
      </c>
      <c r="D15" s="30" t="s">
        <v>44</v>
      </c>
      <c r="E15" s="31" t="n">
        <v>50.69</v>
      </c>
      <c r="F15" s="30"/>
    </row>
    <row r="16" customFormat="false" ht="15" hidden="false" customHeight="false" outlineLevel="0" collapsed="false">
      <c r="B16" s="27" t="n">
        <v>46208</v>
      </c>
      <c r="C16" s="17" t="s">
        <v>40</v>
      </c>
      <c r="D16" s="17" t="s">
        <v>40</v>
      </c>
      <c r="E16" s="28" t="n">
        <v>3800</v>
      </c>
      <c r="F16" s="17"/>
    </row>
    <row r="17" customFormat="false" ht="15" hidden="false" customHeight="false" outlineLevel="0" collapsed="false">
      <c r="B17" s="29" t="n">
        <v>46239</v>
      </c>
      <c r="C17" s="30" t="s">
        <v>40</v>
      </c>
      <c r="D17" s="30" t="s">
        <v>40</v>
      </c>
      <c r="E17" s="31" t="n">
        <v>3800</v>
      </c>
      <c r="F17" s="30"/>
    </row>
    <row r="18" customFormat="false" ht="15" hidden="false" customHeight="false" outlineLevel="0" collapsed="false">
      <c r="B18" s="27" t="n">
        <v>46252</v>
      </c>
      <c r="C18" s="17" t="s">
        <v>41</v>
      </c>
      <c r="D18" s="17" t="s">
        <v>42</v>
      </c>
      <c r="E18" s="28" t="n">
        <v>750</v>
      </c>
      <c r="F18" s="17"/>
    </row>
    <row r="19" customFormat="false" ht="15" hidden="false" customHeight="false" outlineLevel="0" collapsed="false">
      <c r="B19" s="29" t="n">
        <v>46270</v>
      </c>
      <c r="C19" s="30" t="s">
        <v>40</v>
      </c>
      <c r="D19" s="30" t="s">
        <v>40</v>
      </c>
      <c r="E19" s="31" t="n">
        <v>3800</v>
      </c>
      <c r="F19" s="30"/>
    </row>
    <row r="20" customFormat="false" ht="15" hidden="false" customHeight="false" outlineLevel="0" collapsed="false">
      <c r="B20" s="27" t="n">
        <v>46293</v>
      </c>
      <c r="C20" s="17" t="s">
        <v>43</v>
      </c>
      <c r="D20" s="17" t="s">
        <v>44</v>
      </c>
      <c r="E20" s="28" t="n">
        <v>49.54</v>
      </c>
      <c r="F20" s="17"/>
    </row>
    <row r="21" customFormat="false" ht="15" hidden="false" customHeight="false" outlineLevel="0" collapsed="false">
      <c r="B21" s="29"/>
      <c r="C21" s="30"/>
      <c r="D21" s="30"/>
      <c r="E21" s="31"/>
      <c r="F21" s="30"/>
    </row>
    <row r="22" customFormat="false" ht="15" hidden="false" customHeight="false" outlineLevel="0" collapsed="false">
      <c r="B22" s="27"/>
      <c r="C22" s="17"/>
      <c r="D22" s="17"/>
      <c r="E22" s="28"/>
      <c r="F22" s="17"/>
    </row>
    <row r="23" customFormat="false" ht="15" hidden="false" customHeight="false" outlineLevel="0" collapsed="false">
      <c r="B23" s="29"/>
      <c r="C23" s="30"/>
      <c r="D23" s="30"/>
      <c r="E23" s="31"/>
      <c r="F23" s="30"/>
    </row>
    <row r="24" customFormat="false" ht="15" hidden="false" customHeight="false" outlineLevel="0" collapsed="false">
      <c r="B24" s="27"/>
      <c r="C24" s="17"/>
      <c r="D24" s="17"/>
      <c r="E24" s="28"/>
      <c r="F24" s="17"/>
    </row>
    <row r="25" customFormat="false" ht="15" hidden="false" customHeight="false" outlineLevel="0" collapsed="false">
      <c r="B25" s="29"/>
      <c r="C25" s="30"/>
      <c r="D25" s="30"/>
      <c r="E25" s="31"/>
      <c r="F25" s="30"/>
    </row>
    <row r="26" customFormat="false" ht="15" hidden="false" customHeight="false" outlineLevel="0" collapsed="false">
      <c r="B26" s="27"/>
      <c r="C26" s="17"/>
      <c r="D26" s="17"/>
      <c r="E26" s="28"/>
      <c r="F26" s="17"/>
    </row>
    <row r="27" customFormat="false" ht="15" hidden="false" customHeight="false" outlineLevel="0" collapsed="false">
      <c r="B27" s="29"/>
      <c r="C27" s="30"/>
      <c r="D27" s="30"/>
      <c r="E27" s="31"/>
      <c r="F27" s="30"/>
    </row>
    <row r="28" customFormat="false" ht="15" hidden="false" customHeight="false" outlineLevel="0" collapsed="false">
      <c r="B28" s="27"/>
      <c r="C28" s="17"/>
      <c r="D28" s="17"/>
      <c r="E28" s="28"/>
      <c r="F28" s="17"/>
    </row>
    <row r="29" customFormat="false" ht="15" hidden="false" customHeight="false" outlineLevel="0" collapsed="false">
      <c r="B29" s="29"/>
      <c r="C29" s="30"/>
      <c r="D29" s="30"/>
      <c r="E29" s="31"/>
      <c r="F29" s="30"/>
    </row>
    <row r="30" customFormat="false" ht="15" hidden="false" customHeight="false" outlineLevel="0" collapsed="false">
      <c r="B30" s="27"/>
      <c r="C30" s="17"/>
      <c r="D30" s="17"/>
      <c r="E30" s="28"/>
      <c r="F30" s="17"/>
    </row>
    <row r="31" customFormat="false" ht="15" hidden="false" customHeight="false" outlineLevel="0" collapsed="false">
      <c r="B31" s="29"/>
      <c r="C31" s="30"/>
      <c r="D31" s="30"/>
      <c r="E31" s="31"/>
      <c r="F31" s="30"/>
    </row>
    <row r="32" customFormat="false" ht="15" hidden="false" customHeight="false" outlineLevel="0" collapsed="false">
      <c r="B32" s="27"/>
      <c r="C32" s="17"/>
      <c r="D32" s="17"/>
      <c r="E32" s="28"/>
      <c r="F32" s="17"/>
    </row>
    <row r="33" customFormat="false" ht="15" hidden="false" customHeight="false" outlineLevel="0" collapsed="false">
      <c r="B33" s="29"/>
      <c r="C33" s="30"/>
      <c r="D33" s="30"/>
      <c r="E33" s="31"/>
      <c r="F33" s="30"/>
    </row>
    <row r="34" customFormat="false" ht="15" hidden="false" customHeight="false" outlineLevel="0" collapsed="false">
      <c r="B34" s="27"/>
      <c r="C34" s="17"/>
      <c r="D34" s="17"/>
      <c r="E34" s="28"/>
      <c r="F34" s="17"/>
    </row>
    <row r="35" customFormat="false" ht="15" hidden="false" customHeight="false" outlineLevel="0" collapsed="false">
      <c r="B35" s="29"/>
      <c r="C35" s="30"/>
      <c r="D35" s="30"/>
      <c r="E35" s="31"/>
      <c r="F35" s="30"/>
    </row>
    <row r="36" customFormat="false" ht="15" hidden="false" customHeight="false" outlineLevel="0" collapsed="false">
      <c r="B36" s="27"/>
      <c r="C36" s="17"/>
      <c r="D36" s="17"/>
      <c r="E36" s="28"/>
      <c r="F36" s="17"/>
    </row>
    <row r="37" customFormat="false" ht="15" hidden="false" customHeight="false" outlineLevel="0" collapsed="false">
      <c r="B37" s="29"/>
      <c r="C37" s="30"/>
      <c r="D37" s="30"/>
      <c r="E37" s="31"/>
      <c r="F37" s="30"/>
    </row>
    <row r="38" customFormat="false" ht="15" hidden="false" customHeight="false" outlineLevel="0" collapsed="false">
      <c r="B38" s="27"/>
      <c r="C38" s="17"/>
      <c r="D38" s="17"/>
      <c r="E38" s="28"/>
      <c r="F38" s="17"/>
    </row>
    <row r="39" customFormat="false" ht="15" hidden="false" customHeight="false" outlineLevel="0" collapsed="false">
      <c r="B39" s="29"/>
      <c r="C39" s="30"/>
      <c r="D39" s="30"/>
      <c r="E39" s="31"/>
      <c r="F39" s="30"/>
    </row>
    <row r="40" customFormat="false" ht="15" hidden="false" customHeight="false" outlineLevel="0" collapsed="false">
      <c r="B40" s="27"/>
      <c r="C40" s="17"/>
      <c r="D40" s="17"/>
      <c r="E40" s="28"/>
      <c r="F40" s="17"/>
    </row>
    <row r="41" customFormat="false" ht="15" hidden="false" customHeight="false" outlineLevel="0" collapsed="false">
      <c r="B41" s="29"/>
      <c r="C41" s="30"/>
      <c r="D41" s="30"/>
      <c r="E41" s="31"/>
      <c r="F41" s="30"/>
    </row>
    <row r="42" customFormat="false" ht="15" hidden="false" customHeight="false" outlineLevel="0" collapsed="false">
      <c r="B42" s="27"/>
      <c r="C42" s="17"/>
      <c r="D42" s="17"/>
      <c r="E42" s="28"/>
      <c r="F42" s="17"/>
    </row>
    <row r="43" customFormat="false" ht="15" hidden="false" customHeight="false" outlineLevel="0" collapsed="false">
      <c r="B43" s="29"/>
      <c r="C43" s="30"/>
      <c r="D43" s="30"/>
      <c r="E43" s="31"/>
      <c r="F43" s="30"/>
    </row>
    <row r="44" customFormat="false" ht="15" hidden="false" customHeight="false" outlineLevel="0" collapsed="false">
      <c r="B44" s="27"/>
      <c r="C44" s="17"/>
      <c r="D44" s="17"/>
      <c r="E44" s="28"/>
      <c r="F44" s="17"/>
    </row>
    <row r="45" customFormat="false" ht="15" hidden="false" customHeight="false" outlineLevel="0" collapsed="false">
      <c r="B45" s="29"/>
      <c r="C45" s="30"/>
      <c r="D45" s="30"/>
      <c r="E45" s="31"/>
      <c r="F45" s="30"/>
    </row>
    <row r="46" customFormat="false" ht="15" hidden="false" customHeight="false" outlineLevel="0" collapsed="false">
      <c r="B46" s="27"/>
      <c r="C46" s="17"/>
      <c r="D46" s="17"/>
      <c r="E46" s="28"/>
      <c r="F46" s="17"/>
    </row>
    <row r="47" customFormat="false" ht="15" hidden="false" customHeight="false" outlineLevel="0" collapsed="false">
      <c r="B47" s="29"/>
      <c r="C47" s="30"/>
      <c r="D47" s="30"/>
      <c r="E47" s="31"/>
      <c r="F47" s="30"/>
    </row>
    <row r="48" customFormat="false" ht="15" hidden="false" customHeight="false" outlineLevel="0" collapsed="false">
      <c r="B48" s="27"/>
      <c r="C48" s="17"/>
      <c r="D48" s="17"/>
      <c r="E48" s="28"/>
      <c r="F48" s="17"/>
    </row>
    <row r="49" customFormat="false" ht="15" hidden="false" customHeight="false" outlineLevel="0" collapsed="false">
      <c r="B49" s="29"/>
      <c r="C49" s="30"/>
      <c r="D49" s="30"/>
      <c r="E49" s="31"/>
      <c r="F49" s="30"/>
    </row>
    <row r="50" customFormat="false" ht="15" hidden="false" customHeight="false" outlineLevel="0" collapsed="false">
      <c r="B50" s="27"/>
      <c r="C50" s="17"/>
      <c r="D50" s="17"/>
      <c r="E50" s="28"/>
      <c r="F50" s="17"/>
    </row>
    <row r="51" customFormat="false" ht="15" hidden="false" customHeight="false" outlineLevel="0" collapsed="false">
      <c r="B51" s="29"/>
      <c r="C51" s="30"/>
      <c r="D51" s="30"/>
      <c r="E51" s="31"/>
      <c r="F51" s="30"/>
    </row>
    <row r="52" customFormat="false" ht="15" hidden="false" customHeight="false" outlineLevel="0" collapsed="false">
      <c r="B52" s="27"/>
      <c r="C52" s="17"/>
      <c r="D52" s="17"/>
      <c r="E52" s="28"/>
      <c r="F52" s="17"/>
    </row>
    <row r="53" customFormat="false" ht="15" hidden="false" customHeight="false" outlineLevel="0" collapsed="false">
      <c r="B53" s="29"/>
      <c r="C53" s="30"/>
      <c r="D53" s="30"/>
      <c r="E53" s="31"/>
      <c r="F53" s="30"/>
    </row>
    <row r="54" customFormat="false" ht="15" hidden="false" customHeight="false" outlineLevel="0" collapsed="false">
      <c r="B54" s="27"/>
      <c r="C54" s="17"/>
      <c r="D54" s="17"/>
      <c r="E54" s="28"/>
      <c r="F54" s="17"/>
    </row>
    <row r="55" customFormat="false" ht="15" hidden="false" customHeight="false" outlineLevel="0" collapsed="false">
      <c r="B55" s="29"/>
      <c r="C55" s="30"/>
      <c r="D55" s="30"/>
      <c r="E55" s="31"/>
      <c r="F55" s="30"/>
    </row>
    <row r="56" customFormat="false" ht="15" hidden="false" customHeight="false" outlineLevel="0" collapsed="false">
      <c r="B56" s="27"/>
      <c r="C56" s="17"/>
      <c r="D56" s="17"/>
      <c r="E56" s="28"/>
      <c r="F56" s="17"/>
    </row>
    <row r="57" customFormat="false" ht="15" hidden="false" customHeight="false" outlineLevel="0" collapsed="false">
      <c r="B57" s="29"/>
      <c r="C57" s="30"/>
      <c r="D57" s="30"/>
      <c r="E57" s="31"/>
      <c r="F57" s="30"/>
    </row>
    <row r="58" customFormat="false" ht="15" hidden="false" customHeight="false" outlineLevel="0" collapsed="false">
      <c r="B58" s="27"/>
      <c r="C58" s="17"/>
      <c r="D58" s="17"/>
      <c r="E58" s="28"/>
      <c r="F58" s="17"/>
    </row>
    <row r="59" customFormat="false" ht="15" hidden="false" customHeight="false" outlineLevel="0" collapsed="false">
      <c r="B59" s="29"/>
      <c r="C59" s="30"/>
      <c r="D59" s="30"/>
      <c r="E59" s="31"/>
      <c r="F59" s="30"/>
    </row>
    <row r="60" customFormat="false" ht="15" hidden="false" customHeight="false" outlineLevel="0" collapsed="false">
      <c r="B60" s="27"/>
      <c r="C60" s="17"/>
      <c r="D60" s="17"/>
      <c r="E60" s="28"/>
      <c r="F60" s="17"/>
    </row>
    <row r="61" customFormat="false" ht="15" hidden="false" customHeight="false" outlineLevel="0" collapsed="false">
      <c r="B61" s="29"/>
      <c r="C61" s="30"/>
      <c r="D61" s="30"/>
      <c r="E61" s="31"/>
      <c r="F61" s="30"/>
    </row>
    <row r="62" customFormat="false" ht="15" hidden="false" customHeight="false" outlineLevel="0" collapsed="false">
      <c r="B62" s="27"/>
      <c r="C62" s="17"/>
      <c r="D62" s="17"/>
      <c r="E62" s="28"/>
      <c r="F62" s="17"/>
    </row>
    <row r="63" customFormat="false" ht="15" hidden="false" customHeight="false" outlineLevel="0" collapsed="false">
      <c r="B63" s="29"/>
      <c r="C63" s="30"/>
      <c r="D63" s="30"/>
      <c r="E63" s="31"/>
      <c r="F63" s="30"/>
    </row>
    <row r="64" customFormat="false" ht="15" hidden="false" customHeight="false" outlineLevel="0" collapsed="false">
      <c r="B64" s="27"/>
      <c r="C64" s="17"/>
      <c r="D64" s="17"/>
      <c r="E64" s="28"/>
      <c r="F64" s="17"/>
    </row>
    <row r="65" customFormat="false" ht="15" hidden="false" customHeight="false" outlineLevel="0" collapsed="false">
      <c r="B65" s="29"/>
      <c r="C65" s="30"/>
      <c r="D65" s="30"/>
      <c r="E65" s="31"/>
      <c r="F65" s="30"/>
    </row>
    <row r="66" customFormat="false" ht="15" hidden="false" customHeight="false" outlineLevel="0" collapsed="false">
      <c r="B66" s="27"/>
      <c r="C66" s="17"/>
      <c r="D66" s="17"/>
      <c r="E66" s="28"/>
      <c r="F66" s="17"/>
    </row>
    <row r="67" customFormat="false" ht="15" hidden="false" customHeight="false" outlineLevel="0" collapsed="false">
      <c r="B67" s="29"/>
      <c r="C67" s="30"/>
      <c r="D67" s="30"/>
      <c r="E67" s="31"/>
      <c r="F67" s="30"/>
    </row>
    <row r="68" customFormat="false" ht="15" hidden="false" customHeight="false" outlineLevel="0" collapsed="false">
      <c r="B68" s="27"/>
      <c r="C68" s="17"/>
      <c r="D68" s="17"/>
      <c r="E68" s="28"/>
      <c r="F68" s="17"/>
    </row>
    <row r="69" customFormat="false" ht="15" hidden="false" customHeight="false" outlineLevel="0" collapsed="false">
      <c r="B69" s="29"/>
      <c r="C69" s="30"/>
      <c r="D69" s="30"/>
      <c r="E69" s="31"/>
      <c r="F69" s="30"/>
    </row>
    <row r="70" customFormat="false" ht="15" hidden="false" customHeight="false" outlineLevel="0" collapsed="false">
      <c r="B70" s="27"/>
      <c r="C70" s="17"/>
      <c r="D70" s="17"/>
      <c r="E70" s="28"/>
      <c r="F70" s="17"/>
    </row>
    <row r="71" customFormat="false" ht="15" hidden="false" customHeight="false" outlineLevel="0" collapsed="false">
      <c r="B71" s="29"/>
      <c r="C71" s="30"/>
      <c r="D71" s="30"/>
      <c r="E71" s="31"/>
      <c r="F71" s="30"/>
    </row>
    <row r="72" customFormat="false" ht="15" hidden="false" customHeight="false" outlineLevel="0" collapsed="false">
      <c r="B72" s="27"/>
      <c r="C72" s="17"/>
      <c r="D72" s="17"/>
      <c r="E72" s="28"/>
      <c r="F72" s="17"/>
    </row>
    <row r="73" customFormat="false" ht="15" hidden="false" customHeight="false" outlineLevel="0" collapsed="false">
      <c r="B73" s="29"/>
      <c r="C73" s="30"/>
      <c r="D73" s="30"/>
      <c r="E73" s="31"/>
      <c r="F73" s="30"/>
    </row>
    <row r="74" customFormat="false" ht="15" hidden="false" customHeight="false" outlineLevel="0" collapsed="false">
      <c r="B74" s="27"/>
      <c r="C74" s="17"/>
      <c r="D74" s="17"/>
      <c r="E74" s="28"/>
      <c r="F74" s="17"/>
    </row>
    <row r="75" customFormat="false" ht="15" hidden="false" customHeight="false" outlineLevel="0" collapsed="false">
      <c r="B75" s="29"/>
      <c r="C75" s="30"/>
      <c r="D75" s="30"/>
      <c r="E75" s="31"/>
      <c r="F75" s="30"/>
    </row>
    <row r="76" customFormat="false" ht="15" hidden="false" customHeight="false" outlineLevel="0" collapsed="false">
      <c r="B76" s="27"/>
      <c r="C76" s="17"/>
      <c r="D76" s="17"/>
      <c r="E76" s="28"/>
      <c r="F76" s="17"/>
    </row>
    <row r="77" customFormat="false" ht="15" hidden="false" customHeight="false" outlineLevel="0" collapsed="false">
      <c r="B77" s="29"/>
      <c r="C77" s="30"/>
      <c r="D77" s="30"/>
      <c r="E77" s="31"/>
      <c r="F77" s="30"/>
    </row>
    <row r="78" customFormat="false" ht="15" hidden="false" customHeight="false" outlineLevel="0" collapsed="false">
      <c r="B78" s="27"/>
      <c r="C78" s="17"/>
      <c r="D78" s="17"/>
      <c r="E78" s="28"/>
      <c r="F78" s="17"/>
    </row>
    <row r="79" customFormat="false" ht="15" hidden="false" customHeight="false" outlineLevel="0" collapsed="false">
      <c r="B79" s="29"/>
      <c r="C79" s="30"/>
      <c r="D79" s="30"/>
      <c r="E79" s="31"/>
      <c r="F79" s="30"/>
    </row>
    <row r="80" customFormat="false" ht="15" hidden="false" customHeight="false" outlineLevel="0" collapsed="false">
      <c r="B80" s="27"/>
      <c r="C80" s="17"/>
      <c r="D80" s="17"/>
      <c r="E80" s="28"/>
      <c r="F80" s="17"/>
    </row>
    <row r="81" customFormat="false" ht="15" hidden="false" customHeight="false" outlineLevel="0" collapsed="false">
      <c r="B81" s="29"/>
      <c r="C81" s="30"/>
      <c r="D81" s="30"/>
      <c r="E81" s="31"/>
      <c r="F81" s="30"/>
    </row>
    <row r="82" customFormat="false" ht="15" hidden="false" customHeight="false" outlineLevel="0" collapsed="false">
      <c r="B82" s="27"/>
      <c r="C82" s="17"/>
      <c r="D82" s="17"/>
      <c r="E82" s="28"/>
      <c r="F82" s="17"/>
    </row>
    <row r="83" customFormat="false" ht="15" hidden="false" customHeight="false" outlineLevel="0" collapsed="false">
      <c r="B83" s="29"/>
      <c r="C83" s="30"/>
      <c r="D83" s="30"/>
      <c r="E83" s="31"/>
      <c r="F83" s="30"/>
    </row>
    <row r="84" customFormat="false" ht="15" hidden="false" customHeight="false" outlineLevel="0" collapsed="false">
      <c r="B84" s="27"/>
      <c r="C84" s="17"/>
      <c r="D84" s="17"/>
      <c r="E84" s="28"/>
      <c r="F84" s="17"/>
    </row>
    <row r="85" customFormat="false" ht="15" hidden="false" customHeight="false" outlineLevel="0" collapsed="false">
      <c r="B85" s="29"/>
      <c r="C85" s="30"/>
      <c r="D85" s="30"/>
      <c r="E85" s="31"/>
      <c r="F85" s="30"/>
    </row>
    <row r="86" customFormat="false" ht="15" hidden="false" customHeight="false" outlineLevel="0" collapsed="false">
      <c r="B86" s="27"/>
      <c r="C86" s="17"/>
      <c r="D86" s="17"/>
      <c r="E86" s="28"/>
      <c r="F86" s="17"/>
    </row>
    <row r="87" customFormat="false" ht="15" hidden="false" customHeight="false" outlineLevel="0" collapsed="false">
      <c r="B87" s="29"/>
      <c r="C87" s="30"/>
      <c r="D87" s="30"/>
      <c r="E87" s="31"/>
      <c r="F87" s="30"/>
    </row>
    <row r="88" customFormat="false" ht="15" hidden="false" customHeight="false" outlineLevel="0" collapsed="false">
      <c r="B88" s="27"/>
      <c r="C88" s="17"/>
      <c r="D88" s="17"/>
      <c r="E88" s="28"/>
      <c r="F88" s="17"/>
    </row>
    <row r="89" customFormat="false" ht="15" hidden="false" customHeight="false" outlineLevel="0" collapsed="false">
      <c r="B89" s="29"/>
      <c r="C89" s="30"/>
      <c r="D89" s="30"/>
      <c r="E89" s="31"/>
      <c r="F89" s="30"/>
    </row>
    <row r="90" customFormat="false" ht="15" hidden="false" customHeight="false" outlineLevel="0" collapsed="false">
      <c r="B90" s="27"/>
      <c r="C90" s="17"/>
      <c r="D90" s="17"/>
      <c r="E90" s="28"/>
      <c r="F90" s="17"/>
    </row>
    <row r="91" customFormat="false" ht="15" hidden="false" customHeight="false" outlineLevel="0" collapsed="false">
      <c r="B91" s="29"/>
      <c r="C91" s="30"/>
      <c r="D91" s="30"/>
      <c r="E91" s="31"/>
      <c r="F91" s="30"/>
    </row>
    <row r="92" customFormat="false" ht="15" hidden="false" customHeight="false" outlineLevel="0" collapsed="false">
      <c r="B92" s="27"/>
      <c r="C92" s="17"/>
      <c r="D92" s="17"/>
      <c r="E92" s="28"/>
      <c r="F92" s="17"/>
    </row>
    <row r="93" customFormat="false" ht="15" hidden="false" customHeight="false" outlineLevel="0" collapsed="false">
      <c r="B93" s="29"/>
      <c r="C93" s="30"/>
      <c r="D93" s="30"/>
      <c r="E93" s="31"/>
      <c r="F93" s="30"/>
    </row>
    <row r="94" customFormat="false" ht="15" hidden="false" customHeight="false" outlineLevel="0" collapsed="false">
      <c r="B94" s="27"/>
      <c r="C94" s="17"/>
      <c r="D94" s="17"/>
      <c r="E94" s="28"/>
      <c r="F94" s="17"/>
    </row>
    <row r="95" customFormat="false" ht="15" hidden="false" customHeight="false" outlineLevel="0" collapsed="false">
      <c r="B95" s="29"/>
      <c r="C95" s="30"/>
      <c r="D95" s="30"/>
      <c r="E95" s="31"/>
      <c r="F95" s="30"/>
    </row>
    <row r="96" customFormat="false" ht="15" hidden="false" customHeight="false" outlineLevel="0" collapsed="false">
      <c r="B96" s="27"/>
      <c r="C96" s="17"/>
      <c r="D96" s="17"/>
      <c r="E96" s="28"/>
      <c r="F96" s="17"/>
    </row>
    <row r="97" customFormat="false" ht="15" hidden="false" customHeight="false" outlineLevel="0" collapsed="false">
      <c r="B97" s="29"/>
      <c r="C97" s="30"/>
      <c r="D97" s="30"/>
      <c r="E97" s="31"/>
      <c r="F97" s="30"/>
    </row>
    <row r="98" customFormat="false" ht="15" hidden="false" customHeight="false" outlineLevel="0" collapsed="false">
      <c r="B98" s="27"/>
      <c r="C98" s="17"/>
      <c r="D98" s="17"/>
      <c r="E98" s="28"/>
      <c r="F98" s="17"/>
    </row>
    <row r="99" customFormat="false" ht="15" hidden="false" customHeight="false" outlineLevel="0" collapsed="false">
      <c r="B99" s="29"/>
      <c r="C99" s="30"/>
      <c r="D99" s="30"/>
      <c r="E99" s="31"/>
      <c r="F99" s="30"/>
    </row>
    <row r="100" customFormat="false" ht="15" hidden="false" customHeight="false" outlineLevel="0" collapsed="false">
      <c r="B100" s="27"/>
      <c r="C100" s="17"/>
      <c r="D100" s="17"/>
      <c r="E100" s="28"/>
      <c r="F100" s="17"/>
    </row>
    <row r="101" customFormat="false" ht="15" hidden="false" customHeight="false" outlineLevel="0" collapsed="false">
      <c r="B101" s="29"/>
      <c r="C101" s="30"/>
      <c r="D101" s="30"/>
      <c r="E101" s="31"/>
      <c r="F101" s="30"/>
    </row>
    <row r="102" customFormat="false" ht="15" hidden="false" customHeight="false" outlineLevel="0" collapsed="false">
      <c r="B102" s="27"/>
      <c r="C102" s="17"/>
      <c r="D102" s="17"/>
      <c r="E102" s="28"/>
      <c r="F102" s="17"/>
    </row>
    <row r="103" customFormat="false" ht="15" hidden="false" customHeight="false" outlineLevel="0" collapsed="false">
      <c r="B103" s="29"/>
      <c r="C103" s="30"/>
      <c r="D103" s="30"/>
      <c r="E103" s="31"/>
      <c r="F103" s="30"/>
    </row>
    <row r="104" customFormat="false" ht="15" hidden="false" customHeight="false" outlineLevel="0" collapsed="false">
      <c r="B104" s="27"/>
      <c r="C104" s="17"/>
      <c r="D104" s="17"/>
      <c r="E104" s="28"/>
      <c r="F104" s="17"/>
    </row>
    <row r="105" customFormat="false" ht="15" hidden="false" customHeight="false" outlineLevel="0" collapsed="false">
      <c r="B105" s="29"/>
      <c r="C105" s="30"/>
      <c r="D105" s="30"/>
      <c r="E105" s="31"/>
      <c r="F105" s="30"/>
    </row>
    <row r="106" customFormat="false" ht="15" hidden="false" customHeight="false" outlineLevel="0" collapsed="false">
      <c r="B106" s="27"/>
      <c r="C106" s="17"/>
      <c r="D106" s="17"/>
      <c r="E106" s="28"/>
      <c r="F106" s="17"/>
    </row>
    <row r="107" customFormat="false" ht="15" hidden="false" customHeight="false" outlineLevel="0" collapsed="false">
      <c r="B107" s="29"/>
      <c r="C107" s="30"/>
      <c r="D107" s="30"/>
      <c r="E107" s="31"/>
      <c r="F107" s="30"/>
    </row>
    <row r="108" customFormat="false" ht="15" hidden="false" customHeight="false" outlineLevel="0" collapsed="false">
      <c r="B108" s="27"/>
      <c r="C108" s="17"/>
      <c r="D108" s="17"/>
      <c r="E108" s="28"/>
      <c r="F108" s="17"/>
    </row>
    <row r="109" customFormat="false" ht="15" hidden="false" customHeight="false" outlineLevel="0" collapsed="false">
      <c r="B109" s="29"/>
      <c r="C109" s="30"/>
      <c r="D109" s="30"/>
      <c r="E109" s="31"/>
      <c r="F109" s="30"/>
    </row>
    <row r="110" customFormat="false" ht="15" hidden="false" customHeight="false" outlineLevel="0" collapsed="false">
      <c r="B110" s="27"/>
      <c r="C110" s="17"/>
      <c r="D110" s="17"/>
      <c r="E110" s="28"/>
      <c r="F110" s="17"/>
    </row>
    <row r="111" customFormat="false" ht="15" hidden="false" customHeight="false" outlineLevel="0" collapsed="false">
      <c r="B111" s="29"/>
      <c r="C111" s="30"/>
      <c r="D111" s="30"/>
      <c r="E111" s="31"/>
      <c r="F111" s="30"/>
    </row>
    <row r="112" customFormat="false" ht="15" hidden="false" customHeight="false" outlineLevel="0" collapsed="false">
      <c r="B112" s="27"/>
      <c r="C112" s="17"/>
      <c r="D112" s="17"/>
      <c r="E112" s="28"/>
      <c r="F112" s="17"/>
    </row>
    <row r="113" customFormat="false" ht="15" hidden="false" customHeight="false" outlineLevel="0" collapsed="false">
      <c r="B113" s="29"/>
      <c r="C113" s="30"/>
      <c r="D113" s="30"/>
      <c r="E113" s="31"/>
      <c r="F113" s="30"/>
    </row>
    <row r="114" customFormat="false" ht="15" hidden="false" customHeight="false" outlineLevel="0" collapsed="false">
      <c r="B114" s="27"/>
      <c r="C114" s="17"/>
      <c r="D114" s="17"/>
      <c r="E114" s="28"/>
      <c r="F114" s="17"/>
    </row>
    <row r="115" customFormat="false" ht="15" hidden="false" customHeight="false" outlineLevel="0" collapsed="false">
      <c r="B115" s="29"/>
      <c r="C115" s="30"/>
      <c r="D115" s="30"/>
      <c r="E115" s="31"/>
      <c r="F115" s="30"/>
    </row>
    <row r="116" customFormat="false" ht="15" hidden="false" customHeight="false" outlineLevel="0" collapsed="false">
      <c r="B116" s="27"/>
      <c r="C116" s="17"/>
      <c r="D116" s="17"/>
      <c r="E116" s="28"/>
      <c r="F116" s="17"/>
    </row>
    <row r="117" customFormat="false" ht="15" hidden="false" customHeight="false" outlineLevel="0" collapsed="false">
      <c r="B117" s="29"/>
      <c r="C117" s="30"/>
      <c r="D117" s="30"/>
      <c r="E117" s="31"/>
      <c r="F117" s="30"/>
    </row>
    <row r="118" customFormat="false" ht="15" hidden="false" customHeight="false" outlineLevel="0" collapsed="false">
      <c r="B118" s="27"/>
      <c r="C118" s="17"/>
      <c r="D118" s="17"/>
      <c r="E118" s="28"/>
      <c r="F118" s="17"/>
    </row>
    <row r="119" customFormat="false" ht="15" hidden="false" customHeight="false" outlineLevel="0" collapsed="false">
      <c r="B119" s="29"/>
      <c r="C119" s="30"/>
      <c r="D119" s="30"/>
      <c r="E119" s="31"/>
      <c r="F119" s="30"/>
    </row>
    <row r="120" customFormat="false" ht="15" hidden="false" customHeight="false" outlineLevel="0" collapsed="false">
      <c r="B120" s="27"/>
      <c r="C120" s="17"/>
      <c r="D120" s="17"/>
      <c r="E120" s="28"/>
      <c r="F120" s="17"/>
    </row>
    <row r="121" customFormat="false" ht="15" hidden="false" customHeight="false" outlineLevel="0" collapsed="false">
      <c r="B121" s="29"/>
      <c r="C121" s="30"/>
      <c r="D121" s="30"/>
      <c r="E121" s="31"/>
      <c r="F121" s="30"/>
    </row>
    <row r="122" customFormat="false" ht="15" hidden="false" customHeight="false" outlineLevel="0" collapsed="false">
      <c r="B122" s="27"/>
      <c r="C122" s="17"/>
      <c r="D122" s="17"/>
      <c r="E122" s="28"/>
      <c r="F122" s="17"/>
    </row>
    <row r="123" customFormat="false" ht="15" hidden="false" customHeight="false" outlineLevel="0" collapsed="false">
      <c r="B123" s="29"/>
      <c r="C123" s="30"/>
      <c r="D123" s="30"/>
      <c r="E123" s="31"/>
      <c r="F123" s="30"/>
    </row>
    <row r="124" customFormat="false" ht="15" hidden="false" customHeight="false" outlineLevel="0" collapsed="false">
      <c r="B124" s="27"/>
      <c r="C124" s="17"/>
      <c r="D124" s="17"/>
      <c r="E124" s="28"/>
      <c r="F124" s="17"/>
    </row>
    <row r="125" customFormat="false" ht="15" hidden="false" customHeight="false" outlineLevel="0" collapsed="false">
      <c r="B125" s="29"/>
      <c r="C125" s="30"/>
      <c r="D125" s="30"/>
      <c r="E125" s="31"/>
      <c r="F125" s="30"/>
    </row>
    <row r="126" customFormat="false" ht="15" hidden="false" customHeight="false" outlineLevel="0" collapsed="false">
      <c r="B126" s="27"/>
      <c r="C126" s="17"/>
      <c r="D126" s="17"/>
      <c r="E126" s="28"/>
      <c r="F126" s="17"/>
    </row>
    <row r="127" customFormat="false" ht="15" hidden="false" customHeight="false" outlineLevel="0" collapsed="false">
      <c r="B127" s="29"/>
      <c r="C127" s="30"/>
      <c r="D127" s="30"/>
      <c r="E127" s="31"/>
      <c r="F127" s="30"/>
    </row>
    <row r="128" customFormat="false" ht="15" hidden="false" customHeight="false" outlineLevel="0" collapsed="false">
      <c r="B128" s="27"/>
      <c r="C128" s="17"/>
      <c r="D128" s="17"/>
      <c r="E128" s="28"/>
      <c r="F128" s="17"/>
    </row>
    <row r="129" customFormat="false" ht="15" hidden="false" customHeight="false" outlineLevel="0" collapsed="false">
      <c r="B129" s="29"/>
      <c r="C129" s="30"/>
      <c r="D129" s="30"/>
      <c r="E129" s="31"/>
      <c r="F129" s="30"/>
    </row>
    <row r="130" customFormat="false" ht="15" hidden="false" customHeight="false" outlineLevel="0" collapsed="false">
      <c r="B130" s="27"/>
      <c r="C130" s="17"/>
      <c r="D130" s="17"/>
      <c r="E130" s="28"/>
      <c r="F130" s="17"/>
    </row>
    <row r="131" customFormat="false" ht="15" hidden="false" customHeight="false" outlineLevel="0" collapsed="false">
      <c r="B131" s="29"/>
      <c r="C131" s="30"/>
      <c r="D131" s="30"/>
      <c r="E131" s="31"/>
      <c r="F131" s="30"/>
    </row>
    <row r="132" customFormat="false" ht="15" hidden="false" customHeight="false" outlineLevel="0" collapsed="false">
      <c r="B132" s="27"/>
      <c r="C132" s="17"/>
      <c r="D132" s="17"/>
      <c r="E132" s="28"/>
      <c r="F132" s="17"/>
    </row>
    <row r="133" customFormat="false" ht="15" hidden="false" customHeight="false" outlineLevel="0" collapsed="false">
      <c r="B133" s="29"/>
      <c r="C133" s="30"/>
      <c r="D133" s="30"/>
      <c r="E133" s="31"/>
      <c r="F133" s="30"/>
    </row>
    <row r="134" customFormat="false" ht="15" hidden="false" customHeight="false" outlineLevel="0" collapsed="false">
      <c r="B134" s="27"/>
      <c r="C134" s="17"/>
      <c r="D134" s="17"/>
      <c r="E134" s="28"/>
      <c r="F134" s="17"/>
    </row>
    <row r="135" customFormat="false" ht="15" hidden="false" customHeight="false" outlineLevel="0" collapsed="false">
      <c r="B135" s="29"/>
      <c r="C135" s="30"/>
      <c r="D135" s="30"/>
      <c r="E135" s="31"/>
      <c r="F135" s="30"/>
    </row>
    <row r="136" customFormat="false" ht="15" hidden="false" customHeight="false" outlineLevel="0" collapsed="false">
      <c r="B136" s="27"/>
      <c r="C136" s="17"/>
      <c r="D136" s="17"/>
      <c r="E136" s="28"/>
      <c r="F136" s="17"/>
    </row>
    <row r="137" customFormat="false" ht="15" hidden="false" customHeight="false" outlineLevel="0" collapsed="false">
      <c r="B137" s="29"/>
      <c r="C137" s="30"/>
      <c r="D137" s="30"/>
      <c r="E137" s="31"/>
      <c r="F137" s="30"/>
    </row>
    <row r="138" customFormat="false" ht="15" hidden="false" customHeight="false" outlineLevel="0" collapsed="false">
      <c r="B138" s="27"/>
      <c r="C138" s="17"/>
      <c r="D138" s="17"/>
      <c r="E138" s="28"/>
      <c r="F138" s="17"/>
    </row>
    <row r="139" customFormat="false" ht="15" hidden="false" customHeight="false" outlineLevel="0" collapsed="false">
      <c r="B139" s="29"/>
      <c r="C139" s="30"/>
      <c r="D139" s="30"/>
      <c r="E139" s="31"/>
      <c r="F139" s="30"/>
    </row>
    <row r="140" customFormat="false" ht="15" hidden="false" customHeight="false" outlineLevel="0" collapsed="false">
      <c r="B140" s="27"/>
      <c r="C140" s="17"/>
      <c r="D140" s="17"/>
      <c r="E140" s="28"/>
      <c r="F140" s="17"/>
    </row>
    <row r="141" customFormat="false" ht="15" hidden="false" customHeight="false" outlineLevel="0" collapsed="false">
      <c r="B141" s="29"/>
      <c r="C141" s="30"/>
      <c r="D141" s="30"/>
      <c r="E141" s="31"/>
      <c r="F141" s="30"/>
    </row>
    <row r="142" customFormat="false" ht="15" hidden="false" customHeight="false" outlineLevel="0" collapsed="false">
      <c r="B142" s="27"/>
      <c r="C142" s="17"/>
      <c r="D142" s="17"/>
      <c r="E142" s="28"/>
      <c r="F142" s="17"/>
    </row>
    <row r="143" customFormat="false" ht="15" hidden="false" customHeight="false" outlineLevel="0" collapsed="false">
      <c r="B143" s="29"/>
      <c r="C143" s="30"/>
      <c r="D143" s="30"/>
      <c r="E143" s="31"/>
      <c r="F143" s="30"/>
    </row>
    <row r="144" customFormat="false" ht="15" hidden="false" customHeight="false" outlineLevel="0" collapsed="false">
      <c r="B144" s="27"/>
      <c r="C144" s="17"/>
      <c r="D144" s="17"/>
      <c r="E144" s="28"/>
      <c r="F144" s="17"/>
    </row>
    <row r="145" customFormat="false" ht="15" hidden="false" customHeight="false" outlineLevel="0" collapsed="false">
      <c r="B145" s="29"/>
      <c r="C145" s="30"/>
      <c r="D145" s="30"/>
      <c r="E145" s="31"/>
      <c r="F145" s="30"/>
    </row>
    <row r="146" customFormat="false" ht="15" hidden="false" customHeight="false" outlineLevel="0" collapsed="false">
      <c r="B146" s="27"/>
      <c r="C146" s="17"/>
      <c r="D146" s="17"/>
      <c r="E146" s="28"/>
      <c r="F146" s="17"/>
    </row>
    <row r="147" customFormat="false" ht="15" hidden="false" customHeight="false" outlineLevel="0" collapsed="false">
      <c r="B147" s="29"/>
      <c r="C147" s="30"/>
      <c r="D147" s="30"/>
      <c r="E147" s="31"/>
      <c r="F147" s="30"/>
    </row>
    <row r="148" customFormat="false" ht="15" hidden="false" customHeight="false" outlineLevel="0" collapsed="false">
      <c r="B148" s="27"/>
      <c r="C148" s="17"/>
      <c r="D148" s="17"/>
      <c r="E148" s="28"/>
      <c r="F148" s="17"/>
    </row>
    <row r="149" customFormat="false" ht="15" hidden="false" customHeight="false" outlineLevel="0" collapsed="false">
      <c r="B149" s="29"/>
      <c r="C149" s="30"/>
      <c r="D149" s="30"/>
      <c r="E149" s="31"/>
      <c r="F149" s="30"/>
    </row>
    <row r="150" customFormat="false" ht="15" hidden="false" customHeight="false" outlineLevel="0" collapsed="false">
      <c r="B150" s="27"/>
      <c r="C150" s="17"/>
      <c r="D150" s="17"/>
      <c r="E150" s="28"/>
      <c r="F150" s="17"/>
    </row>
    <row r="151" customFormat="false" ht="15" hidden="false" customHeight="false" outlineLevel="0" collapsed="false">
      <c r="B151" s="29"/>
      <c r="C151" s="30"/>
      <c r="D151" s="30"/>
      <c r="E151" s="31"/>
      <c r="F151" s="30"/>
    </row>
    <row r="152" customFormat="false" ht="15" hidden="false" customHeight="false" outlineLevel="0" collapsed="false">
      <c r="B152" s="27"/>
      <c r="C152" s="17"/>
      <c r="D152" s="17"/>
      <c r="E152" s="28"/>
      <c r="F152" s="17"/>
    </row>
    <row r="153" customFormat="false" ht="15" hidden="false" customHeight="false" outlineLevel="0" collapsed="false">
      <c r="B153" s="29"/>
      <c r="C153" s="30"/>
      <c r="D153" s="30"/>
      <c r="E153" s="31"/>
      <c r="F153" s="30"/>
    </row>
    <row r="154" customFormat="false" ht="15" hidden="false" customHeight="false" outlineLevel="0" collapsed="false">
      <c r="B154" s="27"/>
      <c r="C154" s="17"/>
      <c r="D154" s="17"/>
      <c r="E154" s="28"/>
      <c r="F154" s="17"/>
    </row>
    <row r="155" customFormat="false" ht="15" hidden="false" customHeight="false" outlineLevel="0" collapsed="false">
      <c r="B155" s="29"/>
      <c r="C155" s="30"/>
      <c r="D155" s="30"/>
      <c r="E155" s="31"/>
      <c r="F155" s="30"/>
    </row>
    <row r="156" customFormat="false" ht="15" hidden="false" customHeight="false" outlineLevel="0" collapsed="false">
      <c r="B156" s="27"/>
      <c r="C156" s="17"/>
      <c r="D156" s="17"/>
      <c r="E156" s="28"/>
      <c r="F156" s="17"/>
    </row>
    <row r="157" customFormat="false" ht="15" hidden="false" customHeight="false" outlineLevel="0" collapsed="false">
      <c r="B157" s="29"/>
      <c r="C157" s="30"/>
      <c r="D157" s="30"/>
      <c r="E157" s="31"/>
      <c r="F157" s="30"/>
    </row>
    <row r="158" customFormat="false" ht="15" hidden="false" customHeight="false" outlineLevel="0" collapsed="false">
      <c r="B158" s="27"/>
      <c r="C158" s="17"/>
      <c r="D158" s="17"/>
      <c r="E158" s="28"/>
      <c r="F158" s="17"/>
    </row>
    <row r="159" customFormat="false" ht="15" hidden="false" customHeight="false" outlineLevel="0" collapsed="false">
      <c r="B159" s="29"/>
      <c r="C159" s="30"/>
      <c r="D159" s="30"/>
      <c r="E159" s="31"/>
      <c r="F159" s="30"/>
    </row>
    <row r="160" customFormat="false" ht="15" hidden="false" customHeight="false" outlineLevel="0" collapsed="false">
      <c r="B160" s="27"/>
      <c r="C160" s="17"/>
      <c r="D160" s="17"/>
      <c r="E160" s="28"/>
      <c r="F160" s="17"/>
    </row>
    <row r="161" customFormat="false" ht="15" hidden="false" customHeight="false" outlineLevel="0" collapsed="false">
      <c r="B161" s="29"/>
      <c r="C161" s="30"/>
      <c r="D161" s="30"/>
      <c r="E161" s="31"/>
      <c r="F161" s="30"/>
    </row>
    <row r="162" customFormat="false" ht="15" hidden="false" customHeight="false" outlineLevel="0" collapsed="false">
      <c r="B162" s="27"/>
      <c r="C162" s="17"/>
      <c r="D162" s="17"/>
      <c r="E162" s="28"/>
      <c r="F162" s="17"/>
    </row>
    <row r="163" customFormat="false" ht="15" hidden="false" customHeight="false" outlineLevel="0" collapsed="false">
      <c r="B163" s="29"/>
      <c r="C163" s="30"/>
      <c r="D163" s="30"/>
      <c r="E163" s="31"/>
      <c r="F163" s="30"/>
    </row>
    <row r="164" customFormat="false" ht="15" hidden="false" customHeight="false" outlineLevel="0" collapsed="false">
      <c r="B164" s="27"/>
      <c r="C164" s="17"/>
      <c r="D164" s="17"/>
      <c r="E164" s="28"/>
      <c r="F164" s="17"/>
    </row>
    <row r="165" customFormat="false" ht="15" hidden="false" customHeight="false" outlineLevel="0" collapsed="false">
      <c r="B165" s="29"/>
      <c r="C165" s="30"/>
      <c r="D165" s="30"/>
      <c r="E165" s="31"/>
      <c r="F165" s="30"/>
    </row>
    <row r="166" customFormat="false" ht="15" hidden="false" customHeight="false" outlineLevel="0" collapsed="false">
      <c r="B166" s="27"/>
      <c r="C166" s="17"/>
      <c r="D166" s="17"/>
      <c r="E166" s="28"/>
      <c r="F166" s="17"/>
    </row>
    <row r="167" customFormat="false" ht="15" hidden="false" customHeight="false" outlineLevel="0" collapsed="false">
      <c r="B167" s="29"/>
      <c r="C167" s="30"/>
      <c r="D167" s="30"/>
      <c r="E167" s="31"/>
      <c r="F167" s="30"/>
    </row>
    <row r="168" customFormat="false" ht="15" hidden="false" customHeight="false" outlineLevel="0" collapsed="false">
      <c r="B168" s="27"/>
      <c r="C168" s="17"/>
      <c r="D168" s="17"/>
      <c r="E168" s="28"/>
      <c r="F168" s="17"/>
    </row>
    <row r="169" customFormat="false" ht="15" hidden="false" customHeight="false" outlineLevel="0" collapsed="false">
      <c r="B169" s="29"/>
      <c r="C169" s="30"/>
      <c r="D169" s="30"/>
      <c r="E169" s="31"/>
      <c r="F169" s="30"/>
    </row>
    <row r="170" customFormat="false" ht="15" hidden="false" customHeight="false" outlineLevel="0" collapsed="false">
      <c r="B170" s="27"/>
      <c r="C170" s="17"/>
      <c r="D170" s="17"/>
      <c r="E170" s="28"/>
      <c r="F170" s="17"/>
    </row>
    <row r="171" customFormat="false" ht="15" hidden="false" customHeight="false" outlineLevel="0" collapsed="false">
      <c r="B171" s="29"/>
      <c r="C171" s="30"/>
      <c r="D171" s="30"/>
      <c r="E171" s="31"/>
      <c r="F171" s="30"/>
    </row>
    <row r="172" customFormat="false" ht="15" hidden="false" customHeight="false" outlineLevel="0" collapsed="false">
      <c r="B172" s="27"/>
      <c r="C172" s="17"/>
      <c r="D172" s="17"/>
      <c r="E172" s="28"/>
      <c r="F172" s="17"/>
    </row>
    <row r="173" customFormat="false" ht="15" hidden="false" customHeight="false" outlineLevel="0" collapsed="false">
      <c r="B173" s="29"/>
      <c r="C173" s="30"/>
      <c r="D173" s="30"/>
      <c r="E173" s="31"/>
      <c r="F173" s="30"/>
    </row>
    <row r="174" customFormat="false" ht="15" hidden="false" customHeight="false" outlineLevel="0" collapsed="false">
      <c r="B174" s="27"/>
      <c r="C174" s="17"/>
      <c r="D174" s="17"/>
      <c r="E174" s="28"/>
      <c r="F174" s="17"/>
    </row>
    <row r="175" customFormat="false" ht="15" hidden="false" customHeight="false" outlineLevel="0" collapsed="false">
      <c r="B175" s="29"/>
      <c r="C175" s="30"/>
      <c r="D175" s="30"/>
      <c r="E175" s="31"/>
      <c r="F175" s="30"/>
    </row>
    <row r="176" customFormat="false" ht="15" hidden="false" customHeight="false" outlineLevel="0" collapsed="false">
      <c r="B176" s="27"/>
      <c r="C176" s="17"/>
      <c r="D176" s="17"/>
      <c r="E176" s="28"/>
      <c r="F176" s="17"/>
    </row>
    <row r="177" customFormat="false" ht="15" hidden="false" customHeight="false" outlineLevel="0" collapsed="false">
      <c r="B177" s="29"/>
      <c r="C177" s="30"/>
      <c r="D177" s="30"/>
      <c r="E177" s="31"/>
      <c r="F177" s="30"/>
    </row>
    <row r="178" customFormat="false" ht="15" hidden="false" customHeight="false" outlineLevel="0" collapsed="false">
      <c r="B178" s="27"/>
      <c r="C178" s="17"/>
      <c r="D178" s="17"/>
      <c r="E178" s="28"/>
      <c r="F178" s="17"/>
    </row>
    <row r="179" customFormat="false" ht="15" hidden="false" customHeight="false" outlineLevel="0" collapsed="false">
      <c r="B179" s="29"/>
      <c r="C179" s="30"/>
      <c r="D179" s="30"/>
      <c r="E179" s="31"/>
      <c r="F179" s="30"/>
    </row>
    <row r="180" customFormat="false" ht="15" hidden="false" customHeight="false" outlineLevel="0" collapsed="false">
      <c r="B180" s="27"/>
      <c r="C180" s="17"/>
      <c r="D180" s="17"/>
      <c r="E180" s="28"/>
      <c r="F180" s="17"/>
    </row>
    <row r="181" customFormat="false" ht="15" hidden="false" customHeight="false" outlineLevel="0" collapsed="false">
      <c r="B181" s="29"/>
      <c r="C181" s="30"/>
      <c r="D181" s="30"/>
      <c r="E181" s="31"/>
      <c r="F181" s="30"/>
    </row>
    <row r="182" customFormat="false" ht="15" hidden="false" customHeight="false" outlineLevel="0" collapsed="false">
      <c r="B182" s="27"/>
      <c r="C182" s="17"/>
      <c r="D182" s="17"/>
      <c r="E182" s="28"/>
      <c r="F182" s="17"/>
    </row>
    <row r="183" customFormat="false" ht="15" hidden="false" customHeight="false" outlineLevel="0" collapsed="false">
      <c r="B183" s="29"/>
      <c r="C183" s="30"/>
      <c r="D183" s="30"/>
      <c r="E183" s="31"/>
      <c r="F183" s="30"/>
    </row>
    <row r="184" customFormat="false" ht="15" hidden="false" customHeight="false" outlineLevel="0" collapsed="false">
      <c r="B184" s="27"/>
      <c r="C184" s="17"/>
      <c r="D184" s="17"/>
      <c r="E184" s="28"/>
      <c r="F184" s="17"/>
    </row>
    <row r="185" customFormat="false" ht="15" hidden="false" customHeight="false" outlineLevel="0" collapsed="false">
      <c r="B185" s="29"/>
      <c r="C185" s="30"/>
      <c r="D185" s="30"/>
      <c r="E185" s="31"/>
      <c r="F185" s="30"/>
    </row>
    <row r="186" customFormat="false" ht="15" hidden="false" customHeight="false" outlineLevel="0" collapsed="false">
      <c r="B186" s="27"/>
      <c r="C186" s="17"/>
      <c r="D186" s="17"/>
      <c r="E186" s="28"/>
      <c r="F186" s="17"/>
    </row>
    <row r="187" customFormat="false" ht="15" hidden="false" customHeight="false" outlineLevel="0" collapsed="false">
      <c r="B187" s="29"/>
      <c r="C187" s="30"/>
      <c r="D187" s="30"/>
      <c r="E187" s="31"/>
      <c r="F187" s="30"/>
    </row>
    <row r="188" customFormat="false" ht="15" hidden="false" customHeight="false" outlineLevel="0" collapsed="false">
      <c r="B188" s="27"/>
      <c r="C188" s="17"/>
      <c r="D188" s="17"/>
      <c r="E188" s="28"/>
      <c r="F188" s="17"/>
    </row>
    <row r="189" customFormat="false" ht="15" hidden="false" customHeight="false" outlineLevel="0" collapsed="false">
      <c r="B189" s="29"/>
      <c r="C189" s="30"/>
      <c r="D189" s="30"/>
      <c r="E189" s="31"/>
      <c r="F189" s="30"/>
    </row>
    <row r="190" customFormat="false" ht="15" hidden="false" customHeight="false" outlineLevel="0" collapsed="false">
      <c r="B190" s="27"/>
      <c r="C190" s="17"/>
      <c r="D190" s="17"/>
      <c r="E190" s="28"/>
      <c r="F190" s="17"/>
    </row>
    <row r="191" customFormat="false" ht="15" hidden="false" customHeight="false" outlineLevel="0" collapsed="false">
      <c r="B191" s="29"/>
      <c r="C191" s="30"/>
      <c r="D191" s="30"/>
      <c r="E191" s="31"/>
      <c r="F191" s="30"/>
    </row>
    <row r="192" customFormat="false" ht="15" hidden="false" customHeight="false" outlineLevel="0" collapsed="false">
      <c r="B192" s="27"/>
      <c r="C192" s="17"/>
      <c r="D192" s="17"/>
      <c r="E192" s="28"/>
      <c r="F192" s="17"/>
    </row>
    <row r="193" customFormat="false" ht="15" hidden="false" customHeight="false" outlineLevel="0" collapsed="false">
      <c r="B193" s="29"/>
      <c r="C193" s="30"/>
      <c r="D193" s="30"/>
      <c r="E193" s="31"/>
      <c r="F193" s="30"/>
    </row>
    <row r="194" customFormat="false" ht="15" hidden="false" customHeight="false" outlineLevel="0" collapsed="false">
      <c r="B194" s="27"/>
      <c r="C194" s="17"/>
      <c r="D194" s="17"/>
      <c r="E194" s="28"/>
      <c r="F194" s="17"/>
    </row>
    <row r="195" customFormat="false" ht="15" hidden="false" customHeight="false" outlineLevel="0" collapsed="false">
      <c r="B195" s="29"/>
      <c r="C195" s="30"/>
      <c r="D195" s="30"/>
      <c r="E195" s="31"/>
      <c r="F195" s="30"/>
    </row>
    <row r="196" customFormat="false" ht="15" hidden="false" customHeight="false" outlineLevel="0" collapsed="false">
      <c r="B196" s="27"/>
      <c r="C196" s="17"/>
      <c r="D196" s="17"/>
      <c r="E196" s="28"/>
      <c r="F196" s="17"/>
    </row>
    <row r="197" customFormat="false" ht="15" hidden="false" customHeight="false" outlineLevel="0" collapsed="false">
      <c r="B197" s="29"/>
      <c r="C197" s="30"/>
      <c r="D197" s="30"/>
      <c r="E197" s="31"/>
      <c r="F197" s="30"/>
    </row>
    <row r="198" customFormat="false" ht="15" hidden="false" customHeight="false" outlineLevel="0" collapsed="false">
      <c r="B198" s="27"/>
      <c r="C198" s="17"/>
      <c r="D198" s="17"/>
      <c r="E198" s="28"/>
      <c r="F198" s="17"/>
    </row>
    <row r="199" customFormat="false" ht="15" hidden="false" customHeight="false" outlineLevel="0" collapsed="false">
      <c r="B199" s="29"/>
      <c r="C199" s="30"/>
      <c r="D199" s="30"/>
      <c r="E199" s="31"/>
      <c r="F199" s="30"/>
    </row>
    <row r="200" customFormat="false" ht="15" hidden="false" customHeight="false" outlineLevel="0" collapsed="false">
      <c r="B200" s="27"/>
      <c r="C200" s="17"/>
      <c r="D200" s="17"/>
      <c r="E200" s="28"/>
      <c r="F200" s="17"/>
    </row>
    <row r="201" customFormat="false" ht="15" hidden="false" customHeight="false" outlineLevel="0" collapsed="false">
      <c r="B201" s="29"/>
      <c r="C201" s="30"/>
      <c r="D201" s="30"/>
      <c r="E201" s="31"/>
      <c r="F201" s="30"/>
    </row>
    <row r="202" customFormat="false" ht="15" hidden="false" customHeight="false" outlineLevel="0" collapsed="false">
      <c r="B202" s="27"/>
      <c r="C202" s="17"/>
      <c r="D202" s="17"/>
      <c r="E202" s="28"/>
      <c r="F202" s="17"/>
    </row>
    <row r="203" customFormat="false" ht="15" hidden="false" customHeight="false" outlineLevel="0" collapsed="false">
      <c r="B203" s="29"/>
      <c r="C203" s="30"/>
      <c r="D203" s="30"/>
      <c r="E203" s="31"/>
      <c r="F203" s="30"/>
    </row>
    <row r="204" customFormat="false" ht="15" hidden="false" customHeight="false" outlineLevel="0" collapsed="false">
      <c r="B204" s="27"/>
      <c r="C204" s="17"/>
      <c r="D204" s="17"/>
      <c r="E204" s="28"/>
      <c r="F204" s="17"/>
    </row>
    <row r="205" customFormat="false" ht="15" hidden="false" customHeight="false" outlineLevel="0" collapsed="false">
      <c r="B205" s="29"/>
      <c r="C205" s="30"/>
      <c r="D205" s="30"/>
      <c r="E205" s="31"/>
      <c r="F205" s="30"/>
    </row>
    <row r="206" customFormat="false" ht="15" hidden="false" customHeight="false" outlineLevel="0" collapsed="false">
      <c r="B206" s="27"/>
      <c r="C206" s="17"/>
      <c r="D206" s="17"/>
      <c r="E206" s="28"/>
      <c r="F206" s="17"/>
    </row>
    <row r="207" customFormat="false" ht="15" hidden="false" customHeight="false" outlineLevel="0" collapsed="false">
      <c r="B207" s="29"/>
      <c r="C207" s="30"/>
      <c r="D207" s="30"/>
      <c r="E207" s="31"/>
      <c r="F207" s="30"/>
    </row>
    <row r="208" customFormat="false" ht="15" hidden="false" customHeight="false" outlineLevel="0" collapsed="false">
      <c r="B208" s="27"/>
      <c r="C208" s="17"/>
      <c r="D208" s="17"/>
      <c r="E208" s="28"/>
      <c r="F208" s="17"/>
    </row>
    <row r="209" customFormat="false" ht="15" hidden="false" customHeight="false" outlineLevel="0" collapsed="false">
      <c r="B209" s="29"/>
      <c r="C209" s="30"/>
      <c r="D209" s="30"/>
      <c r="E209" s="31"/>
      <c r="F209" s="30"/>
    </row>
    <row r="210" customFormat="false" ht="15" hidden="false" customHeight="false" outlineLevel="0" collapsed="false">
      <c r="B210" s="27"/>
      <c r="C210" s="17"/>
      <c r="D210" s="17"/>
      <c r="E210" s="28"/>
      <c r="F210" s="17"/>
    </row>
    <row r="211" customFormat="false" ht="15" hidden="false" customHeight="false" outlineLevel="0" collapsed="false">
      <c r="B211" s="29"/>
      <c r="C211" s="30"/>
      <c r="D211" s="30"/>
      <c r="E211" s="31"/>
      <c r="F211" s="30"/>
    </row>
    <row r="212" customFormat="false" ht="15" hidden="false" customHeight="false" outlineLevel="0" collapsed="false">
      <c r="B212" s="27"/>
      <c r="C212" s="17"/>
      <c r="D212" s="17"/>
      <c r="E212" s="28"/>
      <c r="F212" s="17"/>
    </row>
    <row r="213" customFormat="false" ht="15" hidden="false" customHeight="false" outlineLevel="0" collapsed="false">
      <c r="B213" s="29"/>
      <c r="C213" s="30"/>
      <c r="D213" s="30"/>
      <c r="E213" s="31"/>
      <c r="F213" s="30"/>
    </row>
    <row r="214" customFormat="false" ht="15" hidden="false" customHeight="false" outlineLevel="0" collapsed="false">
      <c r="B214" s="27"/>
      <c r="C214" s="17"/>
      <c r="D214" s="17"/>
      <c r="E214" s="28"/>
      <c r="F214" s="17"/>
    </row>
    <row r="215" customFormat="false" ht="15" hidden="false" customHeight="false" outlineLevel="0" collapsed="false">
      <c r="B215" s="29"/>
      <c r="C215" s="30"/>
      <c r="D215" s="30"/>
      <c r="E215" s="31"/>
      <c r="F215" s="30"/>
    </row>
    <row r="216" customFormat="false" ht="15" hidden="false" customHeight="false" outlineLevel="0" collapsed="false">
      <c r="B216" s="27"/>
      <c r="C216" s="17"/>
      <c r="D216" s="17"/>
      <c r="E216" s="28"/>
      <c r="F216" s="17"/>
    </row>
    <row r="217" customFormat="false" ht="15" hidden="false" customHeight="false" outlineLevel="0" collapsed="false">
      <c r="B217" s="29"/>
      <c r="C217" s="30"/>
      <c r="D217" s="30"/>
      <c r="E217" s="31"/>
      <c r="F217" s="30"/>
    </row>
    <row r="218" customFormat="false" ht="15" hidden="false" customHeight="false" outlineLevel="0" collapsed="false">
      <c r="B218" s="27"/>
      <c r="C218" s="17"/>
      <c r="D218" s="17"/>
      <c r="E218" s="28"/>
      <c r="F218" s="17"/>
    </row>
    <row r="219" customFormat="false" ht="15" hidden="false" customHeight="false" outlineLevel="0" collapsed="false">
      <c r="B219" s="29"/>
      <c r="C219" s="30"/>
      <c r="D219" s="30"/>
      <c r="E219" s="31"/>
      <c r="F219" s="30"/>
    </row>
    <row r="220" customFormat="false" ht="15" hidden="false" customHeight="false" outlineLevel="0" collapsed="false">
      <c r="B220" s="27"/>
      <c r="C220" s="17"/>
      <c r="D220" s="17"/>
      <c r="E220" s="28"/>
      <c r="F220" s="17"/>
    </row>
    <row r="221" customFormat="false" ht="15" hidden="false" customHeight="false" outlineLevel="0" collapsed="false">
      <c r="B221" s="29"/>
      <c r="C221" s="30"/>
      <c r="D221" s="30"/>
      <c r="E221" s="31"/>
      <c r="F221" s="30"/>
    </row>
    <row r="222" customFormat="false" ht="15" hidden="false" customHeight="false" outlineLevel="0" collapsed="false">
      <c r="B222" s="27"/>
      <c r="C222" s="17"/>
      <c r="D222" s="17"/>
      <c r="E222" s="28"/>
      <c r="F222" s="17"/>
    </row>
    <row r="223" customFormat="false" ht="15" hidden="false" customHeight="false" outlineLevel="0" collapsed="false">
      <c r="B223" s="29"/>
      <c r="C223" s="30"/>
      <c r="D223" s="30"/>
      <c r="E223" s="31"/>
      <c r="F223" s="30"/>
    </row>
    <row r="224" customFormat="false" ht="15" hidden="false" customHeight="false" outlineLevel="0" collapsed="false">
      <c r="B224" s="27"/>
      <c r="C224" s="17"/>
      <c r="D224" s="17"/>
      <c r="E224" s="28"/>
      <c r="F224" s="17"/>
    </row>
    <row r="225" customFormat="false" ht="15" hidden="false" customHeight="false" outlineLevel="0" collapsed="false">
      <c r="B225" s="29"/>
      <c r="C225" s="30"/>
      <c r="D225" s="30"/>
      <c r="E225" s="31"/>
      <c r="F225" s="30"/>
    </row>
    <row r="226" customFormat="false" ht="15" hidden="false" customHeight="false" outlineLevel="0" collapsed="false">
      <c r="B226" s="27"/>
      <c r="C226" s="17"/>
      <c r="D226" s="17"/>
      <c r="E226" s="28"/>
      <c r="F226" s="17"/>
    </row>
    <row r="227" customFormat="false" ht="15" hidden="false" customHeight="false" outlineLevel="0" collapsed="false">
      <c r="B227" s="29"/>
      <c r="C227" s="30"/>
      <c r="D227" s="30"/>
      <c r="E227" s="31"/>
      <c r="F227" s="30"/>
    </row>
    <row r="228" customFormat="false" ht="15" hidden="false" customHeight="false" outlineLevel="0" collapsed="false">
      <c r="B228" s="27"/>
      <c r="C228" s="17"/>
      <c r="D228" s="17"/>
      <c r="E228" s="28"/>
      <c r="F228" s="17"/>
    </row>
    <row r="229" customFormat="false" ht="15" hidden="false" customHeight="false" outlineLevel="0" collapsed="false">
      <c r="B229" s="29"/>
      <c r="C229" s="30"/>
      <c r="D229" s="30"/>
      <c r="E229" s="31"/>
      <c r="F229" s="30"/>
    </row>
    <row r="230" customFormat="false" ht="15" hidden="false" customHeight="false" outlineLevel="0" collapsed="false">
      <c r="B230" s="27"/>
      <c r="C230" s="17"/>
      <c r="D230" s="17"/>
      <c r="E230" s="28"/>
      <c r="F230" s="17"/>
    </row>
    <row r="231" customFormat="false" ht="15" hidden="false" customHeight="false" outlineLevel="0" collapsed="false">
      <c r="B231" s="29"/>
      <c r="C231" s="30"/>
      <c r="D231" s="30"/>
      <c r="E231" s="31"/>
      <c r="F231" s="30"/>
    </row>
    <row r="232" customFormat="false" ht="15" hidden="false" customHeight="false" outlineLevel="0" collapsed="false">
      <c r="B232" s="27"/>
      <c r="C232" s="17"/>
      <c r="D232" s="17"/>
      <c r="E232" s="28"/>
      <c r="F232" s="17"/>
    </row>
    <row r="233" customFormat="false" ht="15" hidden="false" customHeight="false" outlineLevel="0" collapsed="false">
      <c r="B233" s="29"/>
      <c r="C233" s="30"/>
      <c r="D233" s="30"/>
      <c r="E233" s="31"/>
      <c r="F233" s="30"/>
    </row>
    <row r="234" customFormat="false" ht="15" hidden="false" customHeight="false" outlineLevel="0" collapsed="false">
      <c r="B234" s="27"/>
      <c r="C234" s="17"/>
      <c r="D234" s="17"/>
      <c r="E234" s="28"/>
      <c r="F234" s="17"/>
    </row>
    <row r="235" customFormat="false" ht="15" hidden="false" customHeight="false" outlineLevel="0" collapsed="false">
      <c r="B235" s="29"/>
      <c r="C235" s="30"/>
      <c r="D235" s="30"/>
      <c r="E235" s="31"/>
      <c r="F235" s="30"/>
    </row>
    <row r="236" customFormat="false" ht="15" hidden="false" customHeight="false" outlineLevel="0" collapsed="false">
      <c r="B236" s="27"/>
      <c r="C236" s="17"/>
      <c r="D236" s="17"/>
      <c r="E236" s="28"/>
      <c r="F236" s="17"/>
    </row>
    <row r="237" customFormat="false" ht="15" hidden="false" customHeight="false" outlineLevel="0" collapsed="false">
      <c r="B237" s="29"/>
      <c r="C237" s="30"/>
      <c r="D237" s="30"/>
      <c r="E237" s="31"/>
      <c r="F237" s="30"/>
    </row>
    <row r="238" customFormat="false" ht="15" hidden="false" customHeight="false" outlineLevel="0" collapsed="false">
      <c r="B238" s="27"/>
      <c r="C238" s="17"/>
      <c r="D238" s="17"/>
      <c r="E238" s="28"/>
      <c r="F238" s="17"/>
    </row>
    <row r="239" customFormat="false" ht="15" hidden="false" customHeight="false" outlineLevel="0" collapsed="false">
      <c r="B239" s="29"/>
      <c r="C239" s="30"/>
      <c r="D239" s="30"/>
      <c r="E239" s="31"/>
      <c r="F239" s="30"/>
    </row>
    <row r="240" customFormat="false" ht="15" hidden="false" customHeight="false" outlineLevel="0" collapsed="false">
      <c r="B240" s="27"/>
      <c r="C240" s="17"/>
      <c r="D240" s="17"/>
      <c r="E240" s="28"/>
      <c r="F240" s="17"/>
    </row>
    <row r="241" customFormat="false" ht="15" hidden="false" customHeight="false" outlineLevel="0" collapsed="false">
      <c r="B241" s="29"/>
      <c r="C241" s="30"/>
      <c r="D241" s="30"/>
      <c r="E241" s="31"/>
      <c r="F241" s="30"/>
    </row>
    <row r="242" customFormat="false" ht="15" hidden="false" customHeight="false" outlineLevel="0" collapsed="false">
      <c r="B242" s="27"/>
      <c r="C242" s="17"/>
      <c r="D242" s="17"/>
      <c r="E242" s="28"/>
      <c r="F242" s="17"/>
    </row>
    <row r="243" customFormat="false" ht="15" hidden="false" customHeight="false" outlineLevel="0" collapsed="false">
      <c r="B243" s="29"/>
      <c r="C243" s="30"/>
      <c r="D243" s="30"/>
      <c r="E243" s="31"/>
      <c r="F243" s="30"/>
    </row>
    <row r="244" customFormat="false" ht="15" hidden="false" customHeight="false" outlineLevel="0" collapsed="false">
      <c r="B244" s="27"/>
      <c r="C244" s="17"/>
      <c r="D244" s="17"/>
      <c r="E244" s="28"/>
      <c r="F244" s="17"/>
    </row>
    <row r="245" customFormat="false" ht="15" hidden="false" customHeight="false" outlineLevel="0" collapsed="false">
      <c r="B245" s="29"/>
      <c r="C245" s="30"/>
      <c r="D245" s="30"/>
      <c r="E245" s="31"/>
      <c r="F245" s="30"/>
    </row>
    <row r="246" customFormat="false" ht="15" hidden="false" customHeight="false" outlineLevel="0" collapsed="false">
      <c r="B246" s="27"/>
      <c r="C246" s="17"/>
      <c r="D246" s="17"/>
      <c r="E246" s="28"/>
      <c r="F246" s="17"/>
    </row>
    <row r="247" customFormat="false" ht="15" hidden="false" customHeight="false" outlineLevel="0" collapsed="false">
      <c r="B247" s="29"/>
      <c r="C247" s="30"/>
      <c r="D247" s="30"/>
      <c r="E247" s="31"/>
      <c r="F247" s="30"/>
    </row>
    <row r="248" customFormat="false" ht="15" hidden="false" customHeight="false" outlineLevel="0" collapsed="false">
      <c r="B248" s="27"/>
      <c r="C248" s="17"/>
      <c r="D248" s="17"/>
      <c r="E248" s="28"/>
      <c r="F248" s="17"/>
    </row>
    <row r="249" customFormat="false" ht="15" hidden="false" customHeight="false" outlineLevel="0" collapsed="false">
      <c r="B249" s="29"/>
      <c r="C249" s="30"/>
      <c r="D249" s="30"/>
      <c r="E249" s="31"/>
      <c r="F249" s="30"/>
    </row>
    <row r="250" customFormat="false" ht="15" hidden="false" customHeight="false" outlineLevel="0" collapsed="false">
      <c r="B250" s="27"/>
      <c r="C250" s="17"/>
      <c r="D250" s="17"/>
      <c r="E250" s="28"/>
      <c r="F250" s="17"/>
    </row>
    <row r="251" customFormat="false" ht="15" hidden="false" customHeight="false" outlineLevel="0" collapsed="false">
      <c r="B251" s="29"/>
      <c r="C251" s="30"/>
      <c r="D251" s="30"/>
      <c r="E251" s="31"/>
      <c r="F251" s="30"/>
    </row>
    <row r="252" customFormat="false" ht="15" hidden="false" customHeight="false" outlineLevel="0" collapsed="false">
      <c r="B252" s="27"/>
      <c r="C252" s="17"/>
      <c r="D252" s="17"/>
      <c r="E252" s="28"/>
      <c r="F252" s="17"/>
    </row>
    <row r="253" customFormat="false" ht="15" hidden="false" customHeight="false" outlineLevel="0" collapsed="false">
      <c r="B253" s="29"/>
      <c r="C253" s="30"/>
      <c r="D253" s="30"/>
      <c r="E253" s="31"/>
      <c r="F253" s="30"/>
    </row>
    <row r="254" customFormat="false" ht="15" hidden="false" customHeight="false" outlineLevel="0" collapsed="false">
      <c r="B254" s="27"/>
      <c r="C254" s="17"/>
      <c r="D254" s="17"/>
      <c r="E254" s="28"/>
      <c r="F254" s="17"/>
    </row>
    <row r="255" customFormat="false" ht="15" hidden="false" customHeight="false" outlineLevel="0" collapsed="false">
      <c r="B255" s="29"/>
      <c r="C255" s="30"/>
      <c r="D255" s="30"/>
      <c r="E255" s="31"/>
      <c r="F255" s="30"/>
    </row>
    <row r="256" customFormat="false" ht="15" hidden="false" customHeight="false" outlineLevel="0" collapsed="false">
      <c r="B256" s="27"/>
      <c r="C256" s="17"/>
      <c r="D256" s="17"/>
      <c r="E256" s="28"/>
      <c r="F256" s="17"/>
    </row>
    <row r="257" customFormat="false" ht="15" hidden="false" customHeight="false" outlineLevel="0" collapsed="false">
      <c r="B257" s="29"/>
      <c r="C257" s="30"/>
      <c r="D257" s="30"/>
      <c r="E257" s="31"/>
      <c r="F257" s="30"/>
    </row>
    <row r="258" customFormat="false" ht="15" hidden="false" customHeight="false" outlineLevel="0" collapsed="false">
      <c r="B258" s="27"/>
      <c r="C258" s="17"/>
      <c r="D258" s="17"/>
      <c r="E258" s="28"/>
      <c r="F258" s="17"/>
    </row>
    <row r="259" customFormat="false" ht="15" hidden="false" customHeight="false" outlineLevel="0" collapsed="false">
      <c r="B259" s="29"/>
      <c r="C259" s="30"/>
      <c r="D259" s="30"/>
      <c r="E259" s="31"/>
      <c r="F259" s="30"/>
    </row>
    <row r="260" customFormat="false" ht="15" hidden="false" customHeight="false" outlineLevel="0" collapsed="false">
      <c r="B260" s="27"/>
      <c r="C260" s="17"/>
      <c r="D260" s="17"/>
      <c r="E260" s="28"/>
      <c r="F260" s="17"/>
    </row>
    <row r="261" customFormat="false" ht="15" hidden="false" customHeight="false" outlineLevel="0" collapsed="false">
      <c r="B261" s="29"/>
      <c r="C261" s="30"/>
      <c r="D261" s="30"/>
      <c r="E261" s="31"/>
      <c r="F261" s="30"/>
    </row>
    <row r="262" customFormat="false" ht="15" hidden="false" customHeight="false" outlineLevel="0" collapsed="false">
      <c r="B262" s="27"/>
      <c r="C262" s="17"/>
      <c r="D262" s="17"/>
      <c r="E262" s="28"/>
      <c r="F262" s="17"/>
    </row>
    <row r="263" customFormat="false" ht="15" hidden="false" customHeight="false" outlineLevel="0" collapsed="false">
      <c r="B263" s="29"/>
      <c r="C263" s="30"/>
      <c r="D263" s="30"/>
      <c r="E263" s="31"/>
      <c r="F263" s="30"/>
    </row>
    <row r="264" customFormat="false" ht="15" hidden="false" customHeight="false" outlineLevel="0" collapsed="false">
      <c r="B264" s="27"/>
      <c r="C264" s="17"/>
      <c r="D264" s="17"/>
      <c r="E264" s="28"/>
      <c r="F264" s="17"/>
    </row>
    <row r="265" customFormat="false" ht="15" hidden="false" customHeight="false" outlineLevel="0" collapsed="false">
      <c r="B265" s="29"/>
      <c r="C265" s="30"/>
      <c r="D265" s="30"/>
      <c r="E265" s="31"/>
      <c r="F265" s="30"/>
    </row>
    <row r="266" customFormat="false" ht="15" hidden="false" customHeight="false" outlineLevel="0" collapsed="false">
      <c r="B266" s="27"/>
      <c r="C266" s="17"/>
      <c r="D266" s="17"/>
      <c r="E266" s="28"/>
      <c r="F266" s="17"/>
    </row>
    <row r="267" customFormat="false" ht="15" hidden="false" customHeight="false" outlineLevel="0" collapsed="false">
      <c r="B267" s="29"/>
      <c r="C267" s="30"/>
      <c r="D267" s="30"/>
      <c r="E267" s="31"/>
      <c r="F267" s="30"/>
    </row>
    <row r="268" customFormat="false" ht="15" hidden="false" customHeight="false" outlineLevel="0" collapsed="false">
      <c r="B268" s="27"/>
      <c r="C268" s="17"/>
      <c r="D268" s="17"/>
      <c r="E268" s="28"/>
      <c r="F268" s="17"/>
    </row>
    <row r="269" customFormat="false" ht="15" hidden="false" customHeight="false" outlineLevel="0" collapsed="false">
      <c r="B269" s="29"/>
      <c r="C269" s="30"/>
      <c r="D269" s="30"/>
      <c r="E269" s="31"/>
      <c r="F269" s="30"/>
    </row>
    <row r="270" customFormat="false" ht="15" hidden="false" customHeight="false" outlineLevel="0" collapsed="false">
      <c r="B270" s="27"/>
      <c r="C270" s="17"/>
      <c r="D270" s="17"/>
      <c r="E270" s="28"/>
      <c r="F270" s="17"/>
    </row>
    <row r="271" customFormat="false" ht="15" hidden="false" customHeight="false" outlineLevel="0" collapsed="false">
      <c r="B271" s="29"/>
      <c r="C271" s="30"/>
      <c r="D271" s="30"/>
      <c r="E271" s="31"/>
      <c r="F271" s="30"/>
    </row>
    <row r="272" customFormat="false" ht="15" hidden="false" customHeight="false" outlineLevel="0" collapsed="false">
      <c r="B272" s="27"/>
      <c r="C272" s="17"/>
      <c r="D272" s="17"/>
      <c r="E272" s="28"/>
      <c r="F272" s="17"/>
    </row>
    <row r="273" customFormat="false" ht="15" hidden="false" customHeight="false" outlineLevel="0" collapsed="false">
      <c r="B273" s="29"/>
      <c r="C273" s="30"/>
      <c r="D273" s="30"/>
      <c r="E273" s="31"/>
      <c r="F273" s="30"/>
    </row>
    <row r="274" customFormat="false" ht="15" hidden="false" customHeight="false" outlineLevel="0" collapsed="false">
      <c r="B274" s="27"/>
      <c r="C274" s="17"/>
      <c r="D274" s="17"/>
      <c r="E274" s="28"/>
      <c r="F274" s="17"/>
    </row>
    <row r="275" customFormat="false" ht="15" hidden="false" customHeight="false" outlineLevel="0" collapsed="false">
      <c r="B275" s="29"/>
      <c r="C275" s="30"/>
      <c r="D275" s="30"/>
      <c r="E275" s="31"/>
      <c r="F275" s="30"/>
    </row>
    <row r="276" customFormat="false" ht="15" hidden="false" customHeight="false" outlineLevel="0" collapsed="false">
      <c r="B276" s="27"/>
      <c r="C276" s="17"/>
      <c r="D276" s="17"/>
      <c r="E276" s="28"/>
      <c r="F276" s="17"/>
    </row>
    <row r="277" customFormat="false" ht="15" hidden="false" customHeight="false" outlineLevel="0" collapsed="false">
      <c r="B277" s="29"/>
      <c r="C277" s="30"/>
      <c r="D277" s="30"/>
      <c r="E277" s="31"/>
      <c r="F277" s="30"/>
    </row>
    <row r="278" customFormat="false" ht="15" hidden="false" customHeight="false" outlineLevel="0" collapsed="false">
      <c r="B278" s="27"/>
      <c r="C278" s="17"/>
      <c r="D278" s="17"/>
      <c r="E278" s="28"/>
      <c r="F278" s="17"/>
    </row>
    <row r="279" customFormat="false" ht="15" hidden="false" customHeight="false" outlineLevel="0" collapsed="false">
      <c r="B279" s="29"/>
      <c r="C279" s="30"/>
      <c r="D279" s="30"/>
      <c r="E279" s="31"/>
      <c r="F279" s="30"/>
    </row>
    <row r="280" customFormat="false" ht="15" hidden="false" customHeight="false" outlineLevel="0" collapsed="false">
      <c r="B280" s="27"/>
      <c r="C280" s="17"/>
      <c r="D280" s="17"/>
      <c r="E280" s="28"/>
      <c r="F280" s="17"/>
    </row>
    <row r="281" customFormat="false" ht="15" hidden="false" customHeight="false" outlineLevel="0" collapsed="false">
      <c r="B281" s="29"/>
      <c r="C281" s="30"/>
      <c r="D281" s="30"/>
      <c r="E281" s="31"/>
      <c r="F281" s="30"/>
    </row>
    <row r="282" customFormat="false" ht="15" hidden="false" customHeight="false" outlineLevel="0" collapsed="false">
      <c r="B282" s="27"/>
      <c r="C282" s="17"/>
      <c r="D282" s="17"/>
      <c r="E282" s="28"/>
      <c r="F282" s="17"/>
    </row>
    <row r="283" customFormat="false" ht="15" hidden="false" customHeight="false" outlineLevel="0" collapsed="false">
      <c r="B283" s="29"/>
      <c r="C283" s="30"/>
      <c r="D283" s="30"/>
      <c r="E283" s="31"/>
      <c r="F283" s="30"/>
    </row>
    <row r="284" customFormat="false" ht="15" hidden="false" customHeight="false" outlineLevel="0" collapsed="false">
      <c r="B284" s="27"/>
      <c r="C284" s="17"/>
      <c r="D284" s="17"/>
      <c r="E284" s="28"/>
      <c r="F284" s="17"/>
    </row>
    <row r="285" customFormat="false" ht="15" hidden="false" customHeight="false" outlineLevel="0" collapsed="false">
      <c r="B285" s="29"/>
      <c r="C285" s="30"/>
      <c r="D285" s="30"/>
      <c r="E285" s="31"/>
      <c r="F285" s="30"/>
    </row>
    <row r="286" customFormat="false" ht="15" hidden="false" customHeight="false" outlineLevel="0" collapsed="false">
      <c r="B286" s="27"/>
      <c r="C286" s="17"/>
      <c r="D286" s="17"/>
      <c r="E286" s="28"/>
      <c r="F286" s="17"/>
    </row>
    <row r="287" customFormat="false" ht="15" hidden="false" customHeight="false" outlineLevel="0" collapsed="false">
      <c r="B287" s="29"/>
      <c r="C287" s="30"/>
      <c r="D287" s="30"/>
      <c r="E287" s="31"/>
      <c r="F287" s="30"/>
    </row>
    <row r="288" customFormat="false" ht="15" hidden="false" customHeight="false" outlineLevel="0" collapsed="false">
      <c r="B288" s="27"/>
      <c r="C288" s="17"/>
      <c r="D288" s="17"/>
      <c r="E288" s="28"/>
      <c r="F288" s="17"/>
    </row>
    <row r="289" customFormat="false" ht="15" hidden="false" customHeight="false" outlineLevel="0" collapsed="false">
      <c r="B289" s="29"/>
      <c r="C289" s="30"/>
      <c r="D289" s="30"/>
      <c r="E289" s="31"/>
      <c r="F289" s="30"/>
    </row>
    <row r="290" customFormat="false" ht="15" hidden="false" customHeight="false" outlineLevel="0" collapsed="false">
      <c r="B290" s="27"/>
      <c r="C290" s="17"/>
      <c r="D290" s="17"/>
      <c r="E290" s="28"/>
      <c r="F290" s="17"/>
    </row>
    <row r="291" customFormat="false" ht="15" hidden="false" customHeight="false" outlineLevel="0" collapsed="false">
      <c r="B291" s="29"/>
      <c r="C291" s="30"/>
      <c r="D291" s="30"/>
      <c r="E291" s="31"/>
      <c r="F291" s="30"/>
    </row>
    <row r="292" customFormat="false" ht="15" hidden="false" customHeight="false" outlineLevel="0" collapsed="false">
      <c r="B292" s="27"/>
      <c r="C292" s="17"/>
      <c r="D292" s="17"/>
      <c r="E292" s="28"/>
      <c r="F292" s="17"/>
    </row>
    <row r="293" customFormat="false" ht="15" hidden="false" customHeight="false" outlineLevel="0" collapsed="false">
      <c r="B293" s="29"/>
      <c r="C293" s="30"/>
      <c r="D293" s="30"/>
      <c r="E293" s="31"/>
      <c r="F293" s="30"/>
    </row>
    <row r="294" customFormat="false" ht="15" hidden="false" customHeight="false" outlineLevel="0" collapsed="false">
      <c r="B294" s="27"/>
      <c r="C294" s="17"/>
      <c r="D294" s="17"/>
      <c r="E294" s="28"/>
      <c r="F294" s="17"/>
    </row>
    <row r="295" customFormat="false" ht="15" hidden="false" customHeight="false" outlineLevel="0" collapsed="false">
      <c r="B295" s="29"/>
      <c r="C295" s="30"/>
      <c r="D295" s="30"/>
      <c r="E295" s="31"/>
      <c r="F295" s="30"/>
    </row>
    <row r="296" customFormat="false" ht="15" hidden="false" customHeight="false" outlineLevel="0" collapsed="false">
      <c r="B296" s="27"/>
      <c r="C296" s="17"/>
      <c r="D296" s="17"/>
      <c r="E296" s="28"/>
      <c r="F296" s="17"/>
    </row>
    <row r="297" customFormat="false" ht="15" hidden="false" customHeight="false" outlineLevel="0" collapsed="false">
      <c r="B297" s="29"/>
      <c r="C297" s="30"/>
      <c r="D297" s="30"/>
      <c r="E297" s="31"/>
      <c r="F297" s="30"/>
    </row>
    <row r="298" customFormat="false" ht="15" hidden="false" customHeight="false" outlineLevel="0" collapsed="false">
      <c r="B298" s="27"/>
      <c r="C298" s="17"/>
      <c r="D298" s="17"/>
      <c r="E298" s="28"/>
      <c r="F298" s="17"/>
    </row>
    <row r="299" customFormat="false" ht="15" hidden="false" customHeight="false" outlineLevel="0" collapsed="false">
      <c r="B299" s="29"/>
      <c r="C299" s="30"/>
      <c r="D299" s="30"/>
      <c r="E299" s="31"/>
      <c r="F299" s="30"/>
    </row>
    <row r="300" customFormat="false" ht="15" hidden="false" customHeight="false" outlineLevel="0" collapsed="false">
      <c r="B300" s="27"/>
      <c r="C300" s="17"/>
      <c r="D300" s="17"/>
      <c r="E300" s="28"/>
      <c r="F300" s="17"/>
    </row>
    <row r="301" customFormat="false" ht="15" hidden="false" customHeight="false" outlineLevel="0" collapsed="false">
      <c r="B301" s="29"/>
      <c r="C301" s="30"/>
      <c r="D301" s="30"/>
      <c r="E301" s="31"/>
      <c r="F301" s="30"/>
    </row>
    <row r="302" customFormat="false" ht="15" hidden="false" customHeight="false" outlineLevel="0" collapsed="false">
      <c r="B302" s="27"/>
      <c r="C302" s="17"/>
      <c r="D302" s="17"/>
      <c r="E302" s="28"/>
      <c r="F302" s="17"/>
    </row>
    <row r="303" customFormat="false" ht="15" hidden="false" customHeight="false" outlineLevel="0" collapsed="false">
      <c r="B303" s="29"/>
      <c r="C303" s="30"/>
      <c r="D303" s="30"/>
      <c r="E303" s="31"/>
      <c r="F303" s="30"/>
    </row>
    <row r="304" customFormat="false" ht="15" hidden="false" customHeight="false" outlineLevel="0" collapsed="false">
      <c r="B304" s="27"/>
      <c r="C304" s="17"/>
      <c r="D304" s="17"/>
      <c r="E304" s="28"/>
      <c r="F304" s="17"/>
    </row>
    <row r="305" customFormat="false" ht="15" hidden="false" customHeight="false" outlineLevel="0" collapsed="false">
      <c r="B305" s="29"/>
      <c r="C305" s="30"/>
      <c r="D305" s="30"/>
      <c r="E305" s="31"/>
      <c r="F305" s="30"/>
    </row>
    <row r="306" customFormat="false" ht="15" hidden="false" customHeight="false" outlineLevel="0" collapsed="false">
      <c r="B306" s="27"/>
      <c r="C306" s="17"/>
      <c r="D306" s="17"/>
      <c r="E306" s="28"/>
      <c r="F306" s="17"/>
    </row>
    <row r="307" customFormat="false" ht="15" hidden="false" customHeight="false" outlineLevel="0" collapsed="false">
      <c r="B307" s="29"/>
      <c r="C307" s="30"/>
      <c r="D307" s="30"/>
      <c r="E307" s="31"/>
      <c r="F307" s="30"/>
    </row>
    <row r="308" customFormat="false" ht="15" hidden="false" customHeight="false" outlineLevel="0" collapsed="false">
      <c r="B308" s="27"/>
      <c r="C308" s="17"/>
      <c r="D308" s="17"/>
      <c r="E308" s="28"/>
      <c r="F308" s="17"/>
    </row>
    <row r="309" customFormat="false" ht="15" hidden="false" customHeight="false" outlineLevel="0" collapsed="false">
      <c r="B309" s="29"/>
      <c r="C309" s="30"/>
      <c r="D309" s="30"/>
      <c r="E309" s="31"/>
      <c r="F309" s="30"/>
    </row>
    <row r="310" customFormat="false" ht="15" hidden="false" customHeight="false" outlineLevel="0" collapsed="false">
      <c r="B310" s="27"/>
      <c r="C310" s="17"/>
      <c r="D310" s="17"/>
      <c r="E310" s="28"/>
      <c r="F310" s="17"/>
    </row>
    <row r="311" customFormat="false" ht="15" hidden="false" customHeight="false" outlineLevel="0" collapsed="false">
      <c r="B311" s="29"/>
      <c r="C311" s="30"/>
      <c r="D311" s="30"/>
      <c r="E311" s="31"/>
      <c r="F311" s="30"/>
    </row>
    <row r="312" customFormat="false" ht="15" hidden="false" customHeight="false" outlineLevel="0" collapsed="false">
      <c r="B312" s="27"/>
      <c r="C312" s="17"/>
      <c r="D312" s="17"/>
      <c r="E312" s="28"/>
      <c r="F312" s="17"/>
    </row>
    <row r="313" customFormat="false" ht="15" hidden="false" customHeight="false" outlineLevel="0" collapsed="false">
      <c r="B313" s="29"/>
      <c r="C313" s="30"/>
      <c r="D313" s="30"/>
      <c r="E313" s="31"/>
      <c r="F313" s="30"/>
    </row>
    <row r="314" customFormat="false" ht="15" hidden="false" customHeight="false" outlineLevel="0" collapsed="false">
      <c r="B314" s="27"/>
      <c r="C314" s="17"/>
      <c r="D314" s="17"/>
      <c r="E314" s="28"/>
      <c r="F314" s="17"/>
    </row>
    <row r="315" customFormat="false" ht="15" hidden="false" customHeight="false" outlineLevel="0" collapsed="false">
      <c r="B315" s="29"/>
      <c r="C315" s="30"/>
      <c r="D315" s="30"/>
      <c r="E315" s="31"/>
      <c r="F315" s="30"/>
    </row>
    <row r="316" customFormat="false" ht="15" hidden="false" customHeight="false" outlineLevel="0" collapsed="false">
      <c r="B316" s="27"/>
      <c r="C316" s="17"/>
      <c r="D316" s="17"/>
      <c r="E316" s="28"/>
      <c r="F316" s="17"/>
    </row>
    <row r="317" customFormat="false" ht="15" hidden="false" customHeight="false" outlineLevel="0" collapsed="false">
      <c r="B317" s="29"/>
      <c r="C317" s="30"/>
      <c r="D317" s="30"/>
      <c r="E317" s="31"/>
      <c r="F317" s="30"/>
    </row>
    <row r="318" customFormat="false" ht="15" hidden="false" customHeight="false" outlineLevel="0" collapsed="false">
      <c r="B318" s="27"/>
      <c r="C318" s="17"/>
      <c r="D318" s="17"/>
      <c r="E318" s="28"/>
      <c r="F318" s="17"/>
    </row>
    <row r="319" customFormat="false" ht="15" hidden="false" customHeight="false" outlineLevel="0" collapsed="false">
      <c r="B319" s="29"/>
      <c r="C319" s="30"/>
      <c r="D319" s="30"/>
      <c r="E319" s="31"/>
      <c r="F319" s="30"/>
    </row>
    <row r="320" customFormat="false" ht="15" hidden="false" customHeight="false" outlineLevel="0" collapsed="false">
      <c r="B320" s="27"/>
      <c r="C320" s="17"/>
      <c r="D320" s="17"/>
      <c r="E320" s="28"/>
      <c r="F320" s="17"/>
    </row>
    <row r="321" customFormat="false" ht="15" hidden="false" customHeight="false" outlineLevel="0" collapsed="false">
      <c r="B321" s="29"/>
      <c r="C321" s="30"/>
      <c r="D321" s="30"/>
      <c r="E321" s="31"/>
      <c r="F321" s="30"/>
    </row>
    <row r="322" customFormat="false" ht="15" hidden="false" customHeight="false" outlineLevel="0" collapsed="false">
      <c r="B322" s="27"/>
      <c r="C322" s="17"/>
      <c r="D322" s="17"/>
      <c r="E322" s="28"/>
      <c r="F322" s="17"/>
    </row>
    <row r="323" customFormat="false" ht="15" hidden="false" customHeight="false" outlineLevel="0" collapsed="false">
      <c r="B323" s="29"/>
      <c r="C323" s="30"/>
      <c r="D323" s="30"/>
      <c r="E323" s="31"/>
      <c r="F323" s="30"/>
    </row>
    <row r="324" customFormat="false" ht="15" hidden="false" customHeight="false" outlineLevel="0" collapsed="false">
      <c r="B324" s="27"/>
      <c r="C324" s="17"/>
      <c r="D324" s="17"/>
      <c r="E324" s="28"/>
      <c r="F324" s="17"/>
    </row>
    <row r="325" customFormat="false" ht="15" hidden="false" customHeight="false" outlineLevel="0" collapsed="false">
      <c r="B325" s="29"/>
      <c r="C325" s="30"/>
      <c r="D325" s="30"/>
      <c r="E325" s="31"/>
      <c r="F325" s="30"/>
    </row>
    <row r="326" customFormat="false" ht="15" hidden="false" customHeight="false" outlineLevel="0" collapsed="false">
      <c r="B326" s="27"/>
      <c r="C326" s="17"/>
      <c r="D326" s="17"/>
      <c r="E326" s="28"/>
      <c r="F326" s="17"/>
    </row>
    <row r="327" customFormat="false" ht="15" hidden="false" customHeight="false" outlineLevel="0" collapsed="false">
      <c r="B327" s="29"/>
      <c r="C327" s="30"/>
      <c r="D327" s="30"/>
      <c r="E327" s="31"/>
      <c r="F327" s="30"/>
    </row>
    <row r="328" customFormat="false" ht="15" hidden="false" customHeight="false" outlineLevel="0" collapsed="false">
      <c r="B328" s="27"/>
      <c r="C328" s="17"/>
      <c r="D328" s="17"/>
      <c r="E328" s="28"/>
      <c r="F328" s="17"/>
    </row>
    <row r="329" customFormat="false" ht="15" hidden="false" customHeight="false" outlineLevel="0" collapsed="false">
      <c r="B329" s="29"/>
      <c r="C329" s="30"/>
      <c r="D329" s="30"/>
      <c r="E329" s="31"/>
      <c r="F329" s="30"/>
    </row>
    <row r="330" customFormat="false" ht="15" hidden="false" customHeight="false" outlineLevel="0" collapsed="false">
      <c r="B330" s="27"/>
      <c r="C330" s="17"/>
      <c r="D330" s="17"/>
      <c r="E330" s="28"/>
      <c r="F330" s="17"/>
    </row>
    <row r="331" customFormat="false" ht="15" hidden="false" customHeight="false" outlineLevel="0" collapsed="false">
      <c r="B331" s="29"/>
      <c r="C331" s="30"/>
      <c r="D331" s="30"/>
      <c r="E331" s="31"/>
      <c r="F331" s="30"/>
    </row>
    <row r="332" customFormat="false" ht="15" hidden="false" customHeight="false" outlineLevel="0" collapsed="false">
      <c r="B332" s="27"/>
      <c r="C332" s="17"/>
      <c r="D332" s="17"/>
      <c r="E332" s="28"/>
      <c r="F332" s="17"/>
    </row>
    <row r="333" customFormat="false" ht="15" hidden="false" customHeight="false" outlineLevel="0" collapsed="false">
      <c r="B333" s="29"/>
      <c r="C333" s="30"/>
      <c r="D333" s="30"/>
      <c r="E333" s="31"/>
      <c r="F333" s="30"/>
    </row>
    <row r="334" customFormat="false" ht="15" hidden="false" customHeight="false" outlineLevel="0" collapsed="false">
      <c r="B334" s="27"/>
      <c r="C334" s="17"/>
      <c r="D334" s="17"/>
      <c r="E334" s="28"/>
      <c r="F334" s="17"/>
    </row>
    <row r="335" customFormat="false" ht="15" hidden="false" customHeight="false" outlineLevel="0" collapsed="false">
      <c r="B335" s="29"/>
      <c r="C335" s="30"/>
      <c r="D335" s="30"/>
      <c r="E335" s="31"/>
      <c r="F335" s="30"/>
    </row>
    <row r="336" customFormat="false" ht="15" hidden="false" customHeight="false" outlineLevel="0" collapsed="false">
      <c r="B336" s="27"/>
      <c r="C336" s="17"/>
      <c r="D336" s="17"/>
      <c r="E336" s="28"/>
      <c r="F336" s="17"/>
    </row>
    <row r="337" customFormat="false" ht="15" hidden="false" customHeight="false" outlineLevel="0" collapsed="false">
      <c r="B337" s="29"/>
      <c r="C337" s="30"/>
      <c r="D337" s="30"/>
      <c r="E337" s="31"/>
      <c r="F337" s="30"/>
    </row>
    <row r="338" customFormat="false" ht="15" hidden="false" customHeight="false" outlineLevel="0" collapsed="false">
      <c r="B338" s="27"/>
      <c r="C338" s="17"/>
      <c r="D338" s="17"/>
      <c r="E338" s="28"/>
      <c r="F338" s="17"/>
    </row>
    <row r="339" customFormat="false" ht="15" hidden="false" customHeight="false" outlineLevel="0" collapsed="false">
      <c r="B339" s="29"/>
      <c r="C339" s="30"/>
      <c r="D339" s="30"/>
      <c r="E339" s="31"/>
      <c r="F339" s="30"/>
    </row>
    <row r="340" customFormat="false" ht="15" hidden="false" customHeight="false" outlineLevel="0" collapsed="false">
      <c r="B340" s="27"/>
      <c r="C340" s="17"/>
      <c r="D340" s="17"/>
      <c r="E340" s="28"/>
      <c r="F340" s="17"/>
    </row>
    <row r="341" customFormat="false" ht="15" hidden="false" customHeight="false" outlineLevel="0" collapsed="false">
      <c r="B341" s="29"/>
      <c r="C341" s="30"/>
      <c r="D341" s="30"/>
      <c r="E341" s="31"/>
      <c r="F341" s="30"/>
    </row>
    <row r="342" customFormat="false" ht="15" hidden="false" customHeight="false" outlineLevel="0" collapsed="false">
      <c r="B342" s="27"/>
      <c r="C342" s="17"/>
      <c r="D342" s="17"/>
      <c r="E342" s="28"/>
      <c r="F342" s="17"/>
    </row>
    <row r="343" customFormat="false" ht="15" hidden="false" customHeight="false" outlineLevel="0" collapsed="false">
      <c r="B343" s="29"/>
      <c r="C343" s="30"/>
      <c r="D343" s="30"/>
      <c r="E343" s="31"/>
      <c r="F343" s="30"/>
    </row>
    <row r="344" customFormat="false" ht="15" hidden="false" customHeight="false" outlineLevel="0" collapsed="false">
      <c r="B344" s="27"/>
      <c r="C344" s="17"/>
      <c r="D344" s="17"/>
      <c r="E344" s="28"/>
      <c r="F344" s="17"/>
    </row>
    <row r="345" customFormat="false" ht="15" hidden="false" customHeight="false" outlineLevel="0" collapsed="false">
      <c r="B345" s="29"/>
      <c r="C345" s="30"/>
      <c r="D345" s="30"/>
      <c r="E345" s="31"/>
      <c r="F345" s="30"/>
    </row>
    <row r="346" customFormat="false" ht="15" hidden="false" customHeight="false" outlineLevel="0" collapsed="false">
      <c r="B346" s="27"/>
      <c r="C346" s="17"/>
      <c r="D346" s="17"/>
      <c r="E346" s="28"/>
      <c r="F346" s="17"/>
    </row>
    <row r="347" customFormat="false" ht="15" hidden="false" customHeight="false" outlineLevel="0" collapsed="false">
      <c r="B347" s="29"/>
      <c r="C347" s="30"/>
      <c r="D347" s="30"/>
      <c r="E347" s="31"/>
      <c r="F347" s="30"/>
    </row>
    <row r="348" customFormat="false" ht="15" hidden="false" customHeight="false" outlineLevel="0" collapsed="false">
      <c r="B348" s="27"/>
      <c r="C348" s="17"/>
      <c r="D348" s="17"/>
      <c r="E348" s="28"/>
      <c r="F348" s="17"/>
    </row>
    <row r="349" customFormat="false" ht="15" hidden="false" customHeight="false" outlineLevel="0" collapsed="false">
      <c r="B349" s="29"/>
      <c r="C349" s="30"/>
      <c r="D349" s="30"/>
      <c r="E349" s="31"/>
      <c r="F349" s="30"/>
    </row>
    <row r="350" customFormat="false" ht="15" hidden="false" customHeight="false" outlineLevel="0" collapsed="false">
      <c r="B350" s="27"/>
      <c r="C350" s="17"/>
      <c r="D350" s="17"/>
      <c r="E350" s="28"/>
      <c r="F350" s="17"/>
    </row>
    <row r="351" customFormat="false" ht="15" hidden="false" customHeight="false" outlineLevel="0" collapsed="false">
      <c r="B351" s="29"/>
      <c r="C351" s="30"/>
      <c r="D351" s="30"/>
      <c r="E351" s="31"/>
      <c r="F351" s="30"/>
    </row>
    <row r="352" customFormat="false" ht="15" hidden="false" customHeight="false" outlineLevel="0" collapsed="false">
      <c r="B352" s="27"/>
      <c r="C352" s="17"/>
      <c r="D352" s="17"/>
      <c r="E352" s="28"/>
      <c r="F352" s="17"/>
    </row>
    <row r="353" customFormat="false" ht="15" hidden="false" customHeight="false" outlineLevel="0" collapsed="false">
      <c r="B353" s="29"/>
      <c r="C353" s="30"/>
      <c r="D353" s="30"/>
      <c r="E353" s="31"/>
      <c r="F353" s="30"/>
    </row>
    <row r="354" customFormat="false" ht="15" hidden="false" customHeight="false" outlineLevel="0" collapsed="false">
      <c r="B354" s="27"/>
      <c r="C354" s="17"/>
      <c r="D354" s="17"/>
      <c r="E354" s="28"/>
      <c r="F354" s="17"/>
    </row>
    <row r="355" customFormat="false" ht="15" hidden="false" customHeight="false" outlineLevel="0" collapsed="false">
      <c r="B355" s="29"/>
      <c r="C355" s="30"/>
      <c r="D355" s="30"/>
      <c r="E355" s="31"/>
      <c r="F355" s="30"/>
    </row>
    <row r="356" customFormat="false" ht="15" hidden="false" customHeight="false" outlineLevel="0" collapsed="false">
      <c r="B356" s="27"/>
      <c r="C356" s="17"/>
      <c r="D356" s="17"/>
      <c r="E356" s="28"/>
      <c r="F356" s="17"/>
    </row>
    <row r="357" customFormat="false" ht="15" hidden="false" customHeight="false" outlineLevel="0" collapsed="false">
      <c r="B357" s="29"/>
      <c r="C357" s="30"/>
      <c r="D357" s="30"/>
      <c r="E357" s="31"/>
      <c r="F357" s="30"/>
    </row>
    <row r="358" customFormat="false" ht="15" hidden="false" customHeight="false" outlineLevel="0" collapsed="false">
      <c r="B358" s="27"/>
      <c r="C358" s="17"/>
      <c r="D358" s="17"/>
      <c r="E358" s="28"/>
      <c r="F358" s="17"/>
    </row>
    <row r="359" customFormat="false" ht="15" hidden="false" customHeight="false" outlineLevel="0" collapsed="false">
      <c r="B359" s="29"/>
      <c r="C359" s="30"/>
      <c r="D359" s="30"/>
      <c r="E359" s="31"/>
      <c r="F359" s="30"/>
    </row>
    <row r="360" customFormat="false" ht="15" hidden="false" customHeight="false" outlineLevel="0" collapsed="false">
      <c r="B360" s="27"/>
      <c r="C360" s="17"/>
      <c r="D360" s="17"/>
      <c r="E360" s="28"/>
      <c r="F360" s="17"/>
    </row>
    <row r="361" customFormat="false" ht="15" hidden="false" customHeight="false" outlineLevel="0" collapsed="false">
      <c r="B361" s="29"/>
      <c r="C361" s="30"/>
      <c r="D361" s="30"/>
      <c r="E361" s="31"/>
      <c r="F361" s="30"/>
    </row>
    <row r="362" customFormat="false" ht="15" hidden="false" customHeight="false" outlineLevel="0" collapsed="false">
      <c r="B362" s="27"/>
      <c r="C362" s="17"/>
      <c r="D362" s="17"/>
      <c r="E362" s="28"/>
      <c r="F362" s="17"/>
    </row>
    <row r="363" customFormat="false" ht="15" hidden="false" customHeight="false" outlineLevel="0" collapsed="false">
      <c r="B363" s="29"/>
      <c r="C363" s="30"/>
      <c r="D363" s="30"/>
      <c r="E363" s="31"/>
      <c r="F363" s="30"/>
    </row>
    <row r="364" customFormat="false" ht="15" hidden="false" customHeight="false" outlineLevel="0" collapsed="false">
      <c r="B364" s="27"/>
      <c r="C364" s="17"/>
      <c r="D364" s="17"/>
      <c r="E364" s="28"/>
      <c r="F364" s="17"/>
    </row>
    <row r="365" customFormat="false" ht="15" hidden="false" customHeight="false" outlineLevel="0" collapsed="false">
      <c r="B365" s="29"/>
      <c r="C365" s="30"/>
      <c r="D365" s="30"/>
      <c r="E365" s="31"/>
      <c r="F365" s="30"/>
    </row>
    <row r="366" customFormat="false" ht="15" hidden="false" customHeight="false" outlineLevel="0" collapsed="false">
      <c r="B366" s="27"/>
      <c r="C366" s="17"/>
      <c r="D366" s="17"/>
      <c r="E366" s="28"/>
      <c r="F366" s="17"/>
    </row>
    <row r="367" customFormat="false" ht="15" hidden="false" customHeight="false" outlineLevel="0" collapsed="false">
      <c r="B367" s="29"/>
      <c r="C367" s="30"/>
      <c r="D367" s="30"/>
      <c r="E367" s="31"/>
      <c r="F367" s="30"/>
    </row>
    <row r="368" customFormat="false" ht="15" hidden="false" customHeight="false" outlineLevel="0" collapsed="false">
      <c r="B368" s="27"/>
      <c r="C368" s="17"/>
      <c r="D368" s="17"/>
      <c r="E368" s="28"/>
      <c r="F368" s="17"/>
    </row>
    <row r="369" customFormat="false" ht="15" hidden="false" customHeight="false" outlineLevel="0" collapsed="false">
      <c r="B369" s="29"/>
      <c r="C369" s="30"/>
      <c r="D369" s="30"/>
      <c r="E369" s="31"/>
      <c r="F369" s="30"/>
    </row>
    <row r="370" customFormat="false" ht="15" hidden="false" customHeight="false" outlineLevel="0" collapsed="false">
      <c r="B370" s="27"/>
      <c r="C370" s="17"/>
      <c r="D370" s="17"/>
      <c r="E370" s="28"/>
      <c r="F370" s="17"/>
    </row>
    <row r="371" customFormat="false" ht="15" hidden="false" customHeight="false" outlineLevel="0" collapsed="false">
      <c r="B371" s="29"/>
      <c r="C371" s="30"/>
      <c r="D371" s="30"/>
      <c r="E371" s="31"/>
      <c r="F371" s="30"/>
    </row>
    <row r="372" customFormat="false" ht="15" hidden="false" customHeight="false" outlineLevel="0" collapsed="false">
      <c r="B372" s="27"/>
      <c r="C372" s="17"/>
      <c r="D372" s="17"/>
      <c r="E372" s="28"/>
      <c r="F372" s="17"/>
    </row>
    <row r="373" customFormat="false" ht="15" hidden="false" customHeight="false" outlineLevel="0" collapsed="false">
      <c r="B373" s="29"/>
      <c r="C373" s="30"/>
      <c r="D373" s="30"/>
      <c r="E373" s="31"/>
      <c r="F373" s="30"/>
    </row>
    <row r="374" customFormat="false" ht="15" hidden="false" customHeight="false" outlineLevel="0" collapsed="false">
      <c r="B374" s="27"/>
      <c r="C374" s="17"/>
      <c r="D374" s="17"/>
      <c r="E374" s="28"/>
      <c r="F374" s="17"/>
    </row>
    <row r="375" customFormat="false" ht="15" hidden="false" customHeight="false" outlineLevel="0" collapsed="false">
      <c r="B375" s="29"/>
      <c r="C375" s="30"/>
      <c r="D375" s="30"/>
      <c r="E375" s="31"/>
      <c r="F375" s="30"/>
    </row>
    <row r="376" customFormat="false" ht="15" hidden="false" customHeight="false" outlineLevel="0" collapsed="false">
      <c r="B376" s="27"/>
      <c r="C376" s="17"/>
      <c r="D376" s="17"/>
      <c r="E376" s="28"/>
      <c r="F376" s="17"/>
    </row>
    <row r="377" customFormat="false" ht="15" hidden="false" customHeight="false" outlineLevel="0" collapsed="false">
      <c r="B377" s="29"/>
      <c r="C377" s="30"/>
      <c r="D377" s="30"/>
      <c r="E377" s="31"/>
      <c r="F377" s="30"/>
    </row>
    <row r="378" customFormat="false" ht="15" hidden="false" customHeight="false" outlineLevel="0" collapsed="false">
      <c r="B378" s="27"/>
      <c r="C378" s="17"/>
      <c r="D378" s="17"/>
      <c r="E378" s="28"/>
      <c r="F378" s="17"/>
    </row>
    <row r="379" customFormat="false" ht="15" hidden="false" customHeight="false" outlineLevel="0" collapsed="false">
      <c r="B379" s="29"/>
      <c r="C379" s="30"/>
      <c r="D379" s="30"/>
      <c r="E379" s="31"/>
      <c r="F379" s="30"/>
    </row>
    <row r="380" customFormat="false" ht="15" hidden="false" customHeight="false" outlineLevel="0" collapsed="false">
      <c r="B380" s="27"/>
      <c r="C380" s="17"/>
      <c r="D380" s="17"/>
      <c r="E380" s="28"/>
      <c r="F380" s="17"/>
    </row>
    <row r="381" customFormat="false" ht="15" hidden="false" customHeight="false" outlineLevel="0" collapsed="false">
      <c r="B381" s="29"/>
      <c r="C381" s="30"/>
      <c r="D381" s="30"/>
      <c r="E381" s="31"/>
      <c r="F381" s="30"/>
    </row>
    <row r="382" customFormat="false" ht="15" hidden="false" customHeight="false" outlineLevel="0" collapsed="false">
      <c r="B382" s="27"/>
      <c r="C382" s="17"/>
      <c r="D382" s="17"/>
      <c r="E382" s="28"/>
      <c r="F382" s="17"/>
    </row>
    <row r="383" customFormat="false" ht="15" hidden="false" customHeight="false" outlineLevel="0" collapsed="false">
      <c r="B383" s="29"/>
      <c r="C383" s="30"/>
      <c r="D383" s="30"/>
      <c r="E383" s="31"/>
      <c r="F383" s="30"/>
    </row>
    <row r="384" customFormat="false" ht="15" hidden="false" customHeight="false" outlineLevel="0" collapsed="false">
      <c r="B384" s="27"/>
      <c r="C384" s="17"/>
      <c r="D384" s="17"/>
      <c r="E384" s="28"/>
      <c r="F384" s="17"/>
    </row>
    <row r="385" customFormat="false" ht="15" hidden="false" customHeight="false" outlineLevel="0" collapsed="false">
      <c r="B385" s="29"/>
      <c r="C385" s="30"/>
      <c r="D385" s="30"/>
      <c r="E385" s="31"/>
      <c r="F385" s="30"/>
    </row>
    <row r="386" customFormat="false" ht="15" hidden="false" customHeight="false" outlineLevel="0" collapsed="false">
      <c r="B386" s="27"/>
      <c r="C386" s="17"/>
      <c r="D386" s="17"/>
      <c r="E386" s="28"/>
      <c r="F386" s="17"/>
    </row>
    <row r="387" customFormat="false" ht="15" hidden="false" customHeight="false" outlineLevel="0" collapsed="false">
      <c r="B387" s="29"/>
      <c r="C387" s="30"/>
      <c r="D387" s="30"/>
      <c r="E387" s="31"/>
      <c r="F387" s="30"/>
    </row>
    <row r="388" customFormat="false" ht="15" hidden="false" customHeight="false" outlineLevel="0" collapsed="false">
      <c r="B388" s="27"/>
      <c r="C388" s="17"/>
      <c r="D388" s="17"/>
      <c r="E388" s="28"/>
      <c r="F388" s="17"/>
    </row>
    <row r="389" customFormat="false" ht="15" hidden="false" customHeight="false" outlineLevel="0" collapsed="false">
      <c r="B389" s="29"/>
      <c r="C389" s="30"/>
      <c r="D389" s="30"/>
      <c r="E389" s="31"/>
      <c r="F389" s="30"/>
    </row>
    <row r="390" customFormat="false" ht="15" hidden="false" customHeight="false" outlineLevel="0" collapsed="false">
      <c r="B390" s="27"/>
      <c r="C390" s="17"/>
      <c r="D390" s="17"/>
      <c r="E390" s="28"/>
      <c r="F390" s="17"/>
    </row>
    <row r="391" customFormat="false" ht="15" hidden="false" customHeight="false" outlineLevel="0" collapsed="false">
      <c r="B391" s="29"/>
      <c r="C391" s="30"/>
      <c r="D391" s="30"/>
      <c r="E391" s="31"/>
      <c r="F391" s="30"/>
    </row>
    <row r="392" customFormat="false" ht="15" hidden="false" customHeight="false" outlineLevel="0" collapsed="false">
      <c r="B392" s="27"/>
      <c r="C392" s="17"/>
      <c r="D392" s="17"/>
      <c r="E392" s="28"/>
      <c r="F392" s="17"/>
    </row>
    <row r="393" customFormat="false" ht="15" hidden="false" customHeight="false" outlineLevel="0" collapsed="false">
      <c r="B393" s="29"/>
      <c r="C393" s="30"/>
      <c r="D393" s="30"/>
      <c r="E393" s="31"/>
      <c r="F393" s="30"/>
    </row>
    <row r="394" customFormat="false" ht="15" hidden="false" customHeight="false" outlineLevel="0" collapsed="false">
      <c r="B394" s="27"/>
      <c r="C394" s="17"/>
      <c r="D394" s="17"/>
      <c r="E394" s="28"/>
      <c r="F394" s="17"/>
    </row>
    <row r="395" customFormat="false" ht="15" hidden="false" customHeight="false" outlineLevel="0" collapsed="false">
      <c r="B395" s="29"/>
      <c r="C395" s="30"/>
      <c r="D395" s="30"/>
      <c r="E395" s="31"/>
      <c r="F395" s="30"/>
    </row>
    <row r="396" customFormat="false" ht="15" hidden="false" customHeight="false" outlineLevel="0" collapsed="false">
      <c r="B396" s="27"/>
      <c r="C396" s="17"/>
      <c r="D396" s="17"/>
      <c r="E396" s="28"/>
      <c r="F396" s="17"/>
    </row>
    <row r="397" customFormat="false" ht="15" hidden="false" customHeight="false" outlineLevel="0" collapsed="false">
      <c r="B397" s="29"/>
      <c r="C397" s="30"/>
      <c r="D397" s="30"/>
      <c r="E397" s="31"/>
      <c r="F397" s="30"/>
    </row>
    <row r="398" customFormat="false" ht="15" hidden="false" customHeight="false" outlineLevel="0" collapsed="false">
      <c r="B398" s="27"/>
      <c r="C398" s="17"/>
      <c r="D398" s="17"/>
      <c r="E398" s="28"/>
      <c r="F398" s="17"/>
    </row>
    <row r="399" customFormat="false" ht="15" hidden="false" customHeight="false" outlineLevel="0" collapsed="false">
      <c r="B399" s="29"/>
      <c r="C399" s="30"/>
      <c r="D399" s="30"/>
      <c r="E399" s="31"/>
      <c r="F399" s="30"/>
    </row>
    <row r="400" customFormat="false" ht="15" hidden="false" customHeight="false" outlineLevel="0" collapsed="false">
      <c r="B400" s="27"/>
      <c r="C400" s="17"/>
      <c r="D400" s="17"/>
      <c r="E400" s="28"/>
      <c r="F400" s="17"/>
    </row>
    <row r="401" customFormat="false" ht="15" hidden="false" customHeight="false" outlineLevel="0" collapsed="false">
      <c r="B401" s="29"/>
      <c r="C401" s="30"/>
      <c r="D401" s="30"/>
      <c r="E401" s="31"/>
      <c r="F401" s="30"/>
    </row>
    <row r="402" customFormat="false" ht="15" hidden="false" customHeight="false" outlineLevel="0" collapsed="false">
      <c r="B402" s="27"/>
      <c r="C402" s="17"/>
      <c r="D402" s="17"/>
      <c r="E402" s="28"/>
      <c r="F402" s="17"/>
    </row>
    <row r="403" customFormat="false" ht="15" hidden="false" customHeight="false" outlineLevel="0" collapsed="false">
      <c r="B403" s="29"/>
      <c r="C403" s="30"/>
      <c r="D403" s="30"/>
      <c r="E403" s="31"/>
      <c r="F403" s="30"/>
    </row>
    <row r="404" customFormat="false" ht="15" hidden="false" customHeight="false" outlineLevel="0" collapsed="false">
      <c r="B404" s="27"/>
      <c r="C404" s="17"/>
      <c r="D404" s="17"/>
      <c r="E404" s="28"/>
      <c r="F404" s="17"/>
    </row>
    <row r="405" customFormat="false" ht="15" hidden="false" customHeight="false" outlineLevel="0" collapsed="false">
      <c r="B405" s="29"/>
      <c r="C405" s="30"/>
      <c r="D405" s="30"/>
      <c r="E405" s="31"/>
      <c r="F405" s="30"/>
    </row>
  </sheetData>
  <mergeCells count="2">
    <mergeCell ref="B2:F2"/>
    <mergeCell ref="B3:F3"/>
  </mergeCells>
  <dataValidations count="1">
    <dataValidation allowBlank="true" error="Escolha um item da lista." errorStyle="stop" errorTitle="Valor inválido" operator="between" showDropDown="false" showErrorMessage="false" showInputMessage="false" sqref="D6:D405" type="list">
      <formula1>Categorias!$B$6:$B$20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24B46"/>
    <pageSetUpPr fitToPage="true"/>
  </sheetPr>
  <dimension ref="B1:G4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36"/>
    <col collapsed="false" customWidth="true" hidden="false" outlineLevel="0" max="4" min="4" style="1" width="20"/>
    <col collapsed="false" customWidth="true" hidden="false" outlineLevel="0" max="5" min="5" style="1" width="18"/>
    <col collapsed="false" customWidth="true" hidden="false" outlineLevel="0" max="6" min="6" style="1" width="15"/>
    <col collapsed="false" customWidth="true" hidden="false" outlineLevel="0" max="7" min="7" style="1" width="2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45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46</v>
      </c>
      <c r="C3" s="3"/>
      <c r="D3" s="3"/>
      <c r="E3" s="3"/>
      <c r="F3" s="3"/>
      <c r="G3" s="3"/>
    </row>
    <row r="5" customFormat="false" ht="30" hidden="false" customHeight="true" outlineLevel="0" collapsed="false">
      <c r="B5" s="21" t="s">
        <v>36</v>
      </c>
      <c r="C5" s="21" t="s">
        <v>37</v>
      </c>
      <c r="D5" s="21" t="s">
        <v>28</v>
      </c>
      <c r="E5" s="21" t="s">
        <v>47</v>
      </c>
      <c r="F5" s="21" t="s">
        <v>38</v>
      </c>
      <c r="G5" s="21" t="s">
        <v>39</v>
      </c>
    </row>
    <row r="6" customFormat="false" ht="15" hidden="false" customHeight="false" outlineLevel="0" collapsed="false">
      <c r="B6" s="27" t="n">
        <v>46030</v>
      </c>
      <c r="C6" s="17" t="s">
        <v>48</v>
      </c>
      <c r="D6" s="17" t="s">
        <v>49</v>
      </c>
      <c r="E6" s="17" t="s">
        <v>50</v>
      </c>
      <c r="F6" s="28" t="n">
        <v>1200</v>
      </c>
      <c r="G6" s="17"/>
    </row>
    <row r="7" customFormat="false" ht="15" hidden="false" customHeight="false" outlineLevel="0" collapsed="false">
      <c r="B7" s="29" t="n">
        <v>46032</v>
      </c>
      <c r="C7" s="30" t="s">
        <v>51</v>
      </c>
      <c r="D7" s="30" t="s">
        <v>52</v>
      </c>
      <c r="E7" s="30" t="s">
        <v>53</v>
      </c>
      <c r="F7" s="31" t="n">
        <v>602</v>
      </c>
      <c r="G7" s="30"/>
    </row>
    <row r="8" customFormat="false" ht="15" hidden="false" customHeight="false" outlineLevel="0" collapsed="false">
      <c r="B8" s="27" t="n">
        <v>46034</v>
      </c>
      <c r="C8" s="17" t="s">
        <v>54</v>
      </c>
      <c r="D8" s="17" t="s">
        <v>55</v>
      </c>
      <c r="E8" s="17" t="s">
        <v>56</v>
      </c>
      <c r="F8" s="28" t="n">
        <v>179</v>
      </c>
      <c r="G8" s="17"/>
    </row>
    <row r="9" customFormat="false" ht="15" hidden="false" customHeight="false" outlineLevel="0" collapsed="false">
      <c r="B9" s="29" t="n">
        <v>46036</v>
      </c>
      <c r="C9" s="30" t="s">
        <v>57</v>
      </c>
      <c r="D9" s="30" t="s">
        <v>58</v>
      </c>
      <c r="E9" s="30" t="s">
        <v>59</v>
      </c>
      <c r="F9" s="31" t="n">
        <v>230</v>
      </c>
      <c r="G9" s="30"/>
    </row>
    <row r="10" customFormat="false" ht="15" hidden="false" customHeight="false" outlineLevel="0" collapsed="false">
      <c r="B10" s="27" t="n">
        <v>46037</v>
      </c>
      <c r="C10" s="17" t="s">
        <v>60</v>
      </c>
      <c r="D10" s="17" t="s">
        <v>61</v>
      </c>
      <c r="E10" s="17" t="s">
        <v>59</v>
      </c>
      <c r="F10" s="28" t="n">
        <v>89.9</v>
      </c>
      <c r="G10" s="17"/>
    </row>
    <row r="11" customFormat="false" ht="15" hidden="false" customHeight="false" outlineLevel="0" collapsed="false">
      <c r="B11" s="29" t="n">
        <v>46042</v>
      </c>
      <c r="C11" s="30" t="s">
        <v>62</v>
      </c>
      <c r="D11" s="30" t="s">
        <v>63</v>
      </c>
      <c r="E11" s="30" t="s">
        <v>59</v>
      </c>
      <c r="F11" s="31" t="n">
        <v>256</v>
      </c>
      <c r="G11" s="30"/>
    </row>
    <row r="12" customFormat="false" ht="15" hidden="false" customHeight="false" outlineLevel="0" collapsed="false">
      <c r="B12" s="27" t="n">
        <v>46044</v>
      </c>
      <c r="C12" s="17" t="s">
        <v>64</v>
      </c>
      <c r="D12" s="17" t="s">
        <v>65</v>
      </c>
      <c r="E12" s="17" t="s">
        <v>53</v>
      </c>
      <c r="F12" s="28" t="n">
        <v>66</v>
      </c>
      <c r="G12" s="17"/>
    </row>
    <row r="13" customFormat="false" ht="15" hidden="false" customHeight="false" outlineLevel="0" collapsed="false">
      <c r="B13" s="29" t="n">
        <v>46061</v>
      </c>
      <c r="C13" s="30" t="s">
        <v>48</v>
      </c>
      <c r="D13" s="30" t="s">
        <v>49</v>
      </c>
      <c r="E13" s="30" t="s">
        <v>50</v>
      </c>
      <c r="F13" s="31" t="n">
        <v>1200</v>
      </c>
      <c r="G13" s="30"/>
    </row>
    <row r="14" customFormat="false" ht="15" hidden="false" customHeight="false" outlineLevel="0" collapsed="false">
      <c r="B14" s="27" t="n">
        <v>46063</v>
      </c>
      <c r="C14" s="17" t="s">
        <v>51</v>
      </c>
      <c r="D14" s="17" t="s">
        <v>52</v>
      </c>
      <c r="E14" s="17" t="s">
        <v>53</v>
      </c>
      <c r="F14" s="28" t="n">
        <v>657</v>
      </c>
      <c r="G14" s="17"/>
    </row>
    <row r="15" customFormat="false" ht="15" hidden="false" customHeight="false" outlineLevel="0" collapsed="false">
      <c r="B15" s="29" t="n">
        <v>46065</v>
      </c>
      <c r="C15" s="30" t="s">
        <v>54</v>
      </c>
      <c r="D15" s="30" t="s">
        <v>55</v>
      </c>
      <c r="E15" s="30" t="s">
        <v>56</v>
      </c>
      <c r="F15" s="31" t="n">
        <v>172</v>
      </c>
      <c r="G15" s="30"/>
    </row>
    <row r="16" customFormat="false" ht="15" hidden="false" customHeight="false" outlineLevel="0" collapsed="false">
      <c r="B16" s="27" t="n">
        <v>46067</v>
      </c>
      <c r="C16" s="17" t="s">
        <v>57</v>
      </c>
      <c r="D16" s="17" t="s">
        <v>58</v>
      </c>
      <c r="E16" s="17" t="s">
        <v>59</v>
      </c>
      <c r="F16" s="28" t="n">
        <v>226</v>
      </c>
      <c r="G16" s="17"/>
    </row>
    <row r="17" customFormat="false" ht="15" hidden="false" customHeight="false" outlineLevel="0" collapsed="false">
      <c r="B17" s="29" t="n">
        <v>46068</v>
      </c>
      <c r="C17" s="30" t="s">
        <v>60</v>
      </c>
      <c r="D17" s="30" t="s">
        <v>61</v>
      </c>
      <c r="E17" s="30" t="s">
        <v>59</v>
      </c>
      <c r="F17" s="31" t="n">
        <v>89.9</v>
      </c>
      <c r="G17" s="30"/>
    </row>
    <row r="18" customFormat="false" ht="15" hidden="false" customHeight="false" outlineLevel="0" collapsed="false">
      <c r="B18" s="27" t="n">
        <v>46073</v>
      </c>
      <c r="C18" s="17" t="s">
        <v>62</v>
      </c>
      <c r="D18" s="17" t="s">
        <v>63</v>
      </c>
      <c r="E18" s="17" t="s">
        <v>59</v>
      </c>
      <c r="F18" s="28" t="n">
        <v>239</v>
      </c>
      <c r="G18" s="17"/>
    </row>
    <row r="19" customFormat="false" ht="15" hidden="false" customHeight="false" outlineLevel="0" collapsed="false">
      <c r="B19" s="29" t="n">
        <v>46059</v>
      </c>
      <c r="C19" s="30" t="s">
        <v>66</v>
      </c>
      <c r="D19" s="30" t="s">
        <v>67</v>
      </c>
      <c r="E19" s="30" t="s">
        <v>50</v>
      </c>
      <c r="F19" s="31" t="n">
        <v>310</v>
      </c>
      <c r="G19" s="30"/>
    </row>
    <row r="20" customFormat="false" ht="15" hidden="false" customHeight="false" outlineLevel="0" collapsed="false">
      <c r="B20" s="27" t="n">
        <v>46089</v>
      </c>
      <c r="C20" s="17" t="s">
        <v>48</v>
      </c>
      <c r="D20" s="17" t="s">
        <v>49</v>
      </c>
      <c r="E20" s="17" t="s">
        <v>50</v>
      </c>
      <c r="F20" s="28" t="n">
        <v>1200</v>
      </c>
      <c r="G20" s="17"/>
    </row>
    <row r="21" customFormat="false" ht="15" hidden="false" customHeight="false" outlineLevel="0" collapsed="false">
      <c r="B21" s="29" t="n">
        <v>46091</v>
      </c>
      <c r="C21" s="30" t="s">
        <v>51</v>
      </c>
      <c r="D21" s="30" t="s">
        <v>52</v>
      </c>
      <c r="E21" s="30" t="s">
        <v>53</v>
      </c>
      <c r="F21" s="31" t="n">
        <v>649</v>
      </c>
      <c r="G21" s="30"/>
    </row>
    <row r="22" customFormat="false" ht="15" hidden="false" customHeight="false" outlineLevel="0" collapsed="false">
      <c r="B22" s="27" t="n">
        <v>46093</v>
      </c>
      <c r="C22" s="17" t="s">
        <v>54</v>
      </c>
      <c r="D22" s="17" t="s">
        <v>55</v>
      </c>
      <c r="E22" s="17" t="s">
        <v>56</v>
      </c>
      <c r="F22" s="28" t="n">
        <v>187</v>
      </c>
      <c r="G22" s="17"/>
    </row>
    <row r="23" customFormat="false" ht="15" hidden="false" customHeight="false" outlineLevel="0" collapsed="false">
      <c r="B23" s="29" t="n">
        <v>46095</v>
      </c>
      <c r="C23" s="30" t="s">
        <v>57</v>
      </c>
      <c r="D23" s="30" t="s">
        <v>58</v>
      </c>
      <c r="E23" s="30" t="s">
        <v>59</v>
      </c>
      <c r="F23" s="31" t="n">
        <v>184</v>
      </c>
      <c r="G23" s="30"/>
    </row>
    <row r="24" customFormat="false" ht="15" hidden="false" customHeight="false" outlineLevel="0" collapsed="false">
      <c r="B24" s="27" t="n">
        <v>46096</v>
      </c>
      <c r="C24" s="17" t="s">
        <v>60</v>
      </c>
      <c r="D24" s="17" t="s">
        <v>61</v>
      </c>
      <c r="E24" s="17" t="s">
        <v>59</v>
      </c>
      <c r="F24" s="28" t="n">
        <v>89.9</v>
      </c>
      <c r="G24" s="17"/>
    </row>
    <row r="25" customFormat="false" ht="15" hidden="false" customHeight="false" outlineLevel="0" collapsed="false">
      <c r="B25" s="29" t="n">
        <v>46101</v>
      </c>
      <c r="C25" s="30" t="s">
        <v>62</v>
      </c>
      <c r="D25" s="30" t="s">
        <v>63</v>
      </c>
      <c r="E25" s="30" t="s">
        <v>59</v>
      </c>
      <c r="F25" s="31" t="n">
        <v>112</v>
      </c>
      <c r="G25" s="30"/>
    </row>
    <row r="26" customFormat="false" ht="15" hidden="false" customHeight="false" outlineLevel="0" collapsed="false">
      <c r="B26" s="27" t="n">
        <v>46106</v>
      </c>
      <c r="C26" s="17" t="s">
        <v>68</v>
      </c>
      <c r="D26" s="17" t="s">
        <v>69</v>
      </c>
      <c r="E26" s="17" t="s">
        <v>59</v>
      </c>
      <c r="F26" s="28" t="n">
        <v>261</v>
      </c>
      <c r="G26" s="17"/>
    </row>
    <row r="27" customFormat="false" ht="15" hidden="false" customHeight="false" outlineLevel="0" collapsed="false">
      <c r="B27" s="29" t="n">
        <v>46120</v>
      </c>
      <c r="C27" s="30" t="s">
        <v>48</v>
      </c>
      <c r="D27" s="30" t="s">
        <v>49</v>
      </c>
      <c r="E27" s="30" t="s">
        <v>50</v>
      </c>
      <c r="F27" s="31" t="n">
        <v>1200</v>
      </c>
      <c r="G27" s="30"/>
    </row>
    <row r="28" customFormat="false" ht="15" hidden="false" customHeight="false" outlineLevel="0" collapsed="false">
      <c r="B28" s="27" t="n">
        <v>46122</v>
      </c>
      <c r="C28" s="17" t="s">
        <v>51</v>
      </c>
      <c r="D28" s="17" t="s">
        <v>52</v>
      </c>
      <c r="E28" s="17" t="s">
        <v>53</v>
      </c>
      <c r="F28" s="28" t="n">
        <v>627</v>
      </c>
      <c r="G28" s="17"/>
    </row>
    <row r="29" customFormat="false" ht="15" hidden="false" customHeight="false" outlineLevel="0" collapsed="false">
      <c r="B29" s="29" t="n">
        <v>46124</v>
      </c>
      <c r="C29" s="30" t="s">
        <v>54</v>
      </c>
      <c r="D29" s="30" t="s">
        <v>55</v>
      </c>
      <c r="E29" s="30" t="s">
        <v>56</v>
      </c>
      <c r="F29" s="31" t="n">
        <v>168</v>
      </c>
      <c r="G29" s="30"/>
    </row>
    <row r="30" customFormat="false" ht="15" hidden="false" customHeight="false" outlineLevel="0" collapsed="false">
      <c r="B30" s="27" t="n">
        <v>46126</v>
      </c>
      <c r="C30" s="17" t="s">
        <v>57</v>
      </c>
      <c r="D30" s="17" t="s">
        <v>58</v>
      </c>
      <c r="E30" s="17" t="s">
        <v>59</v>
      </c>
      <c r="F30" s="28" t="n">
        <v>210</v>
      </c>
      <c r="G30" s="17"/>
    </row>
    <row r="31" customFormat="false" ht="15" hidden="false" customHeight="false" outlineLevel="0" collapsed="false">
      <c r="B31" s="29" t="n">
        <v>46127</v>
      </c>
      <c r="C31" s="30" t="s">
        <v>60</v>
      </c>
      <c r="D31" s="30" t="s">
        <v>61</v>
      </c>
      <c r="E31" s="30" t="s">
        <v>59</v>
      </c>
      <c r="F31" s="31" t="n">
        <v>89.9</v>
      </c>
      <c r="G31" s="30"/>
    </row>
    <row r="32" customFormat="false" ht="15" hidden="false" customHeight="false" outlineLevel="0" collapsed="false">
      <c r="B32" s="27" t="n">
        <v>46132</v>
      </c>
      <c r="C32" s="17" t="s">
        <v>62</v>
      </c>
      <c r="D32" s="17" t="s">
        <v>63</v>
      </c>
      <c r="E32" s="17" t="s">
        <v>59</v>
      </c>
      <c r="F32" s="28" t="n">
        <v>113</v>
      </c>
      <c r="G32" s="17"/>
    </row>
    <row r="33" customFormat="false" ht="15" hidden="false" customHeight="false" outlineLevel="0" collapsed="false">
      <c r="B33" s="29" t="n">
        <v>46134</v>
      </c>
      <c r="C33" s="30" t="s">
        <v>64</v>
      </c>
      <c r="D33" s="30" t="s">
        <v>65</v>
      </c>
      <c r="E33" s="30" t="s">
        <v>53</v>
      </c>
      <c r="F33" s="31" t="n">
        <v>130</v>
      </c>
      <c r="G33" s="30"/>
    </row>
    <row r="34" customFormat="false" ht="15" hidden="false" customHeight="false" outlineLevel="0" collapsed="false">
      <c r="B34" s="27" t="n">
        <v>46150</v>
      </c>
      <c r="C34" s="17" t="s">
        <v>48</v>
      </c>
      <c r="D34" s="17" t="s">
        <v>49</v>
      </c>
      <c r="E34" s="17" t="s">
        <v>50</v>
      </c>
      <c r="F34" s="28" t="n">
        <v>1200</v>
      </c>
      <c r="G34" s="17"/>
    </row>
    <row r="35" customFormat="false" ht="15" hidden="false" customHeight="false" outlineLevel="0" collapsed="false">
      <c r="B35" s="29" t="n">
        <v>46152</v>
      </c>
      <c r="C35" s="30" t="s">
        <v>51</v>
      </c>
      <c r="D35" s="30" t="s">
        <v>52</v>
      </c>
      <c r="E35" s="30" t="s">
        <v>53</v>
      </c>
      <c r="F35" s="31" t="n">
        <v>535</v>
      </c>
      <c r="G35" s="30"/>
    </row>
    <row r="36" customFormat="false" ht="15" hidden="false" customHeight="false" outlineLevel="0" collapsed="false">
      <c r="B36" s="27" t="n">
        <v>46154</v>
      </c>
      <c r="C36" s="17" t="s">
        <v>54</v>
      </c>
      <c r="D36" s="17" t="s">
        <v>55</v>
      </c>
      <c r="E36" s="17" t="s">
        <v>56</v>
      </c>
      <c r="F36" s="28" t="n">
        <v>175</v>
      </c>
      <c r="G36" s="17"/>
    </row>
    <row r="37" customFormat="false" ht="15" hidden="false" customHeight="false" outlineLevel="0" collapsed="false">
      <c r="B37" s="29" t="n">
        <v>46156</v>
      </c>
      <c r="C37" s="30" t="s">
        <v>57</v>
      </c>
      <c r="D37" s="30" t="s">
        <v>58</v>
      </c>
      <c r="E37" s="30" t="s">
        <v>59</v>
      </c>
      <c r="F37" s="31" t="n">
        <v>208</v>
      </c>
      <c r="G37" s="30"/>
    </row>
    <row r="38" customFormat="false" ht="15" hidden="false" customHeight="false" outlineLevel="0" collapsed="false">
      <c r="B38" s="27" t="n">
        <v>46157</v>
      </c>
      <c r="C38" s="17" t="s">
        <v>60</v>
      </c>
      <c r="D38" s="17" t="s">
        <v>61</v>
      </c>
      <c r="E38" s="17" t="s">
        <v>59</v>
      </c>
      <c r="F38" s="28" t="n">
        <v>89.9</v>
      </c>
      <c r="G38" s="17"/>
    </row>
    <row r="39" customFormat="false" ht="15" hidden="false" customHeight="false" outlineLevel="0" collapsed="false">
      <c r="B39" s="29" t="n">
        <v>46162</v>
      </c>
      <c r="C39" s="30" t="s">
        <v>62</v>
      </c>
      <c r="D39" s="30" t="s">
        <v>63</v>
      </c>
      <c r="E39" s="30" t="s">
        <v>59</v>
      </c>
      <c r="F39" s="31" t="n">
        <v>251</v>
      </c>
      <c r="G39" s="30"/>
    </row>
    <row r="40" customFormat="false" ht="15" hidden="false" customHeight="false" outlineLevel="0" collapsed="false">
      <c r="B40" s="27" t="n">
        <v>46181</v>
      </c>
      <c r="C40" s="17" t="s">
        <v>48</v>
      </c>
      <c r="D40" s="17" t="s">
        <v>49</v>
      </c>
      <c r="E40" s="17" t="s">
        <v>50</v>
      </c>
      <c r="F40" s="28" t="n">
        <v>1200</v>
      </c>
      <c r="G40" s="17"/>
    </row>
    <row r="41" customFormat="false" ht="15" hidden="false" customHeight="false" outlineLevel="0" collapsed="false">
      <c r="B41" s="29" t="n">
        <v>46183</v>
      </c>
      <c r="C41" s="30" t="s">
        <v>51</v>
      </c>
      <c r="D41" s="30" t="s">
        <v>52</v>
      </c>
      <c r="E41" s="30" t="s">
        <v>53</v>
      </c>
      <c r="F41" s="31" t="n">
        <v>535</v>
      </c>
      <c r="G41" s="30"/>
    </row>
    <row r="42" customFormat="false" ht="15" hidden="false" customHeight="false" outlineLevel="0" collapsed="false">
      <c r="B42" s="27" t="n">
        <v>46185</v>
      </c>
      <c r="C42" s="17" t="s">
        <v>54</v>
      </c>
      <c r="D42" s="17" t="s">
        <v>55</v>
      </c>
      <c r="E42" s="17" t="s">
        <v>56</v>
      </c>
      <c r="F42" s="28" t="n">
        <v>210</v>
      </c>
      <c r="G42" s="17"/>
    </row>
    <row r="43" customFormat="false" ht="15" hidden="false" customHeight="false" outlineLevel="0" collapsed="false">
      <c r="B43" s="29" t="n">
        <v>46187</v>
      </c>
      <c r="C43" s="30" t="s">
        <v>57</v>
      </c>
      <c r="D43" s="30" t="s">
        <v>58</v>
      </c>
      <c r="E43" s="30" t="s">
        <v>59</v>
      </c>
      <c r="F43" s="31" t="n">
        <v>186</v>
      </c>
      <c r="G43" s="30"/>
    </row>
    <row r="44" customFormat="false" ht="15" hidden="false" customHeight="false" outlineLevel="0" collapsed="false">
      <c r="B44" s="27" t="n">
        <v>46188</v>
      </c>
      <c r="C44" s="17" t="s">
        <v>60</v>
      </c>
      <c r="D44" s="17" t="s">
        <v>61</v>
      </c>
      <c r="E44" s="17" t="s">
        <v>59</v>
      </c>
      <c r="F44" s="28" t="n">
        <v>89.9</v>
      </c>
      <c r="G44" s="17"/>
    </row>
    <row r="45" customFormat="false" ht="15" hidden="false" customHeight="false" outlineLevel="0" collapsed="false">
      <c r="B45" s="29" t="n">
        <v>46193</v>
      </c>
      <c r="C45" s="30" t="s">
        <v>62</v>
      </c>
      <c r="D45" s="30" t="s">
        <v>63</v>
      </c>
      <c r="E45" s="30" t="s">
        <v>59</v>
      </c>
      <c r="F45" s="31" t="n">
        <v>146</v>
      </c>
      <c r="G45" s="30"/>
    </row>
    <row r="46" customFormat="false" ht="15" hidden="false" customHeight="false" outlineLevel="0" collapsed="false">
      <c r="B46" s="27" t="n">
        <v>46211</v>
      </c>
      <c r="C46" s="17" t="s">
        <v>48</v>
      </c>
      <c r="D46" s="17" t="s">
        <v>49</v>
      </c>
      <c r="E46" s="17" t="s">
        <v>50</v>
      </c>
      <c r="F46" s="28" t="n">
        <v>1200</v>
      </c>
      <c r="G46" s="17"/>
    </row>
    <row r="47" customFormat="false" ht="15" hidden="false" customHeight="false" outlineLevel="0" collapsed="false">
      <c r="B47" s="29" t="n">
        <v>46213</v>
      </c>
      <c r="C47" s="30" t="s">
        <v>51</v>
      </c>
      <c r="D47" s="30" t="s">
        <v>52</v>
      </c>
      <c r="E47" s="30" t="s">
        <v>53</v>
      </c>
      <c r="F47" s="31" t="n">
        <v>531</v>
      </c>
      <c r="G47" s="30"/>
    </row>
    <row r="48" customFormat="false" ht="15" hidden="false" customHeight="false" outlineLevel="0" collapsed="false">
      <c r="B48" s="27" t="n">
        <v>46215</v>
      </c>
      <c r="C48" s="17" t="s">
        <v>54</v>
      </c>
      <c r="D48" s="17" t="s">
        <v>55</v>
      </c>
      <c r="E48" s="17" t="s">
        <v>56</v>
      </c>
      <c r="F48" s="28" t="n">
        <v>177</v>
      </c>
      <c r="G48" s="17"/>
    </row>
    <row r="49" customFormat="false" ht="15" hidden="false" customHeight="false" outlineLevel="0" collapsed="false">
      <c r="B49" s="29" t="n">
        <v>46217</v>
      </c>
      <c r="C49" s="30" t="s">
        <v>57</v>
      </c>
      <c r="D49" s="30" t="s">
        <v>58</v>
      </c>
      <c r="E49" s="30" t="s">
        <v>59</v>
      </c>
      <c r="F49" s="31" t="n">
        <v>217</v>
      </c>
      <c r="G49" s="30"/>
    </row>
    <row r="50" customFormat="false" ht="15" hidden="false" customHeight="false" outlineLevel="0" collapsed="false">
      <c r="B50" s="27" t="n">
        <v>46218</v>
      </c>
      <c r="C50" s="17" t="s">
        <v>60</v>
      </c>
      <c r="D50" s="17" t="s">
        <v>61</v>
      </c>
      <c r="E50" s="17" t="s">
        <v>59</v>
      </c>
      <c r="F50" s="28" t="n">
        <v>89.9</v>
      </c>
      <c r="G50" s="17"/>
    </row>
    <row r="51" customFormat="false" ht="15" hidden="false" customHeight="false" outlineLevel="0" collapsed="false">
      <c r="B51" s="29" t="n">
        <v>46223</v>
      </c>
      <c r="C51" s="30" t="s">
        <v>62</v>
      </c>
      <c r="D51" s="30" t="s">
        <v>63</v>
      </c>
      <c r="E51" s="30" t="s">
        <v>59</v>
      </c>
      <c r="F51" s="31" t="n">
        <v>197</v>
      </c>
      <c r="G51" s="30"/>
    </row>
    <row r="52" customFormat="false" ht="15" hidden="false" customHeight="false" outlineLevel="0" collapsed="false">
      <c r="B52" s="27" t="n">
        <v>46225</v>
      </c>
      <c r="C52" s="17" t="s">
        <v>64</v>
      </c>
      <c r="D52" s="17" t="s">
        <v>65</v>
      </c>
      <c r="E52" s="17" t="s">
        <v>53</v>
      </c>
      <c r="F52" s="28" t="n">
        <v>78</v>
      </c>
      <c r="G52" s="17"/>
    </row>
    <row r="53" customFormat="false" ht="15" hidden="false" customHeight="false" outlineLevel="0" collapsed="false">
      <c r="B53" s="29" t="n">
        <v>46242</v>
      </c>
      <c r="C53" s="30" t="s">
        <v>48</v>
      </c>
      <c r="D53" s="30" t="s">
        <v>49</v>
      </c>
      <c r="E53" s="30" t="s">
        <v>50</v>
      </c>
      <c r="F53" s="31" t="n">
        <v>1200</v>
      </c>
      <c r="G53" s="30"/>
    </row>
    <row r="54" customFormat="false" ht="15" hidden="false" customHeight="false" outlineLevel="0" collapsed="false">
      <c r="B54" s="27" t="n">
        <v>46244</v>
      </c>
      <c r="C54" s="17" t="s">
        <v>51</v>
      </c>
      <c r="D54" s="17" t="s">
        <v>52</v>
      </c>
      <c r="E54" s="17" t="s">
        <v>53</v>
      </c>
      <c r="F54" s="28" t="n">
        <v>550</v>
      </c>
      <c r="G54" s="17"/>
    </row>
    <row r="55" customFormat="false" ht="15" hidden="false" customHeight="false" outlineLevel="0" collapsed="false">
      <c r="B55" s="29" t="n">
        <v>46246</v>
      </c>
      <c r="C55" s="30" t="s">
        <v>54</v>
      </c>
      <c r="D55" s="30" t="s">
        <v>55</v>
      </c>
      <c r="E55" s="30" t="s">
        <v>56</v>
      </c>
      <c r="F55" s="31" t="n">
        <v>199</v>
      </c>
      <c r="G55" s="30"/>
    </row>
    <row r="56" customFormat="false" ht="15" hidden="false" customHeight="false" outlineLevel="0" collapsed="false">
      <c r="B56" s="27" t="n">
        <v>46248</v>
      </c>
      <c r="C56" s="17" t="s">
        <v>57</v>
      </c>
      <c r="D56" s="17" t="s">
        <v>58</v>
      </c>
      <c r="E56" s="17" t="s">
        <v>59</v>
      </c>
      <c r="F56" s="28" t="n">
        <v>251</v>
      </c>
      <c r="G56" s="17"/>
    </row>
    <row r="57" customFormat="false" ht="15" hidden="false" customHeight="false" outlineLevel="0" collapsed="false">
      <c r="B57" s="29" t="n">
        <v>46249</v>
      </c>
      <c r="C57" s="30" t="s">
        <v>60</v>
      </c>
      <c r="D57" s="30" t="s">
        <v>61</v>
      </c>
      <c r="E57" s="30" t="s">
        <v>59</v>
      </c>
      <c r="F57" s="31" t="n">
        <v>89.9</v>
      </c>
      <c r="G57" s="30"/>
    </row>
    <row r="58" customFormat="false" ht="15" hidden="false" customHeight="false" outlineLevel="0" collapsed="false">
      <c r="B58" s="27" t="n">
        <v>46254</v>
      </c>
      <c r="C58" s="17" t="s">
        <v>62</v>
      </c>
      <c r="D58" s="17" t="s">
        <v>63</v>
      </c>
      <c r="E58" s="17" t="s">
        <v>59</v>
      </c>
      <c r="F58" s="28" t="n">
        <v>136</v>
      </c>
      <c r="G58" s="17"/>
    </row>
    <row r="59" customFormat="false" ht="15" hidden="false" customHeight="false" outlineLevel="0" collapsed="false">
      <c r="B59" s="29" t="n">
        <v>46259</v>
      </c>
      <c r="C59" s="30" t="s">
        <v>68</v>
      </c>
      <c r="D59" s="30" t="s">
        <v>69</v>
      </c>
      <c r="E59" s="30" t="s">
        <v>59</v>
      </c>
      <c r="F59" s="31" t="n">
        <v>176</v>
      </c>
      <c r="G59" s="30"/>
    </row>
    <row r="60" customFormat="false" ht="15" hidden="false" customHeight="false" outlineLevel="0" collapsed="false">
      <c r="B60" s="27" t="n">
        <v>46273</v>
      </c>
      <c r="C60" s="17" t="s">
        <v>48</v>
      </c>
      <c r="D60" s="17" t="s">
        <v>49</v>
      </c>
      <c r="E60" s="17" t="s">
        <v>50</v>
      </c>
      <c r="F60" s="28" t="n">
        <v>1200</v>
      </c>
      <c r="G60" s="17"/>
    </row>
    <row r="61" customFormat="false" ht="15" hidden="false" customHeight="false" outlineLevel="0" collapsed="false">
      <c r="B61" s="29" t="n">
        <v>46275</v>
      </c>
      <c r="C61" s="30" t="s">
        <v>51</v>
      </c>
      <c r="D61" s="30" t="s">
        <v>52</v>
      </c>
      <c r="E61" s="30" t="s">
        <v>53</v>
      </c>
      <c r="F61" s="31" t="n">
        <v>683</v>
      </c>
      <c r="G61" s="30"/>
    </row>
    <row r="62" customFormat="false" ht="15" hidden="false" customHeight="false" outlineLevel="0" collapsed="false">
      <c r="B62" s="27" t="n">
        <v>46277</v>
      </c>
      <c r="C62" s="17" t="s">
        <v>54</v>
      </c>
      <c r="D62" s="17" t="s">
        <v>55</v>
      </c>
      <c r="E62" s="17" t="s">
        <v>56</v>
      </c>
      <c r="F62" s="28" t="n">
        <v>184</v>
      </c>
      <c r="G62" s="17"/>
    </row>
    <row r="63" customFormat="false" ht="15" hidden="false" customHeight="false" outlineLevel="0" collapsed="false">
      <c r="B63" s="29" t="n">
        <v>46279</v>
      </c>
      <c r="C63" s="30" t="s">
        <v>57</v>
      </c>
      <c r="D63" s="30" t="s">
        <v>58</v>
      </c>
      <c r="E63" s="30" t="s">
        <v>59</v>
      </c>
      <c r="F63" s="31" t="n">
        <v>227</v>
      </c>
      <c r="G63" s="30"/>
    </row>
    <row r="64" customFormat="false" ht="15" hidden="false" customHeight="false" outlineLevel="0" collapsed="false">
      <c r="B64" s="27" t="n">
        <v>46280</v>
      </c>
      <c r="C64" s="17" t="s">
        <v>60</v>
      </c>
      <c r="D64" s="17" t="s">
        <v>61</v>
      </c>
      <c r="E64" s="17" t="s">
        <v>59</v>
      </c>
      <c r="F64" s="28" t="n">
        <v>89.9</v>
      </c>
      <c r="G64" s="17"/>
    </row>
    <row r="65" customFormat="false" ht="15" hidden="false" customHeight="false" outlineLevel="0" collapsed="false">
      <c r="B65" s="29" t="n">
        <v>46285</v>
      </c>
      <c r="C65" s="30" t="s">
        <v>62</v>
      </c>
      <c r="D65" s="30" t="s">
        <v>63</v>
      </c>
      <c r="E65" s="30" t="s">
        <v>59</v>
      </c>
      <c r="F65" s="31" t="n">
        <v>114</v>
      </c>
      <c r="G65" s="30"/>
    </row>
    <row r="66" customFormat="false" ht="15" hidden="false" customHeight="false" outlineLevel="0" collapsed="false">
      <c r="B66" s="27"/>
      <c r="C66" s="17"/>
      <c r="D66" s="17"/>
      <c r="E66" s="17"/>
      <c r="F66" s="28"/>
      <c r="G66" s="17"/>
    </row>
    <row r="67" customFormat="false" ht="15" hidden="false" customHeight="false" outlineLevel="0" collapsed="false">
      <c r="B67" s="29"/>
      <c r="C67" s="30"/>
      <c r="D67" s="30"/>
      <c r="E67" s="30"/>
      <c r="F67" s="31"/>
      <c r="G67" s="30"/>
    </row>
    <row r="68" customFormat="false" ht="15" hidden="false" customHeight="false" outlineLevel="0" collapsed="false">
      <c r="B68" s="27"/>
      <c r="C68" s="17"/>
      <c r="D68" s="17"/>
      <c r="E68" s="17"/>
      <c r="F68" s="28"/>
      <c r="G68" s="17"/>
    </row>
    <row r="69" customFormat="false" ht="15" hidden="false" customHeight="false" outlineLevel="0" collapsed="false">
      <c r="B69" s="29"/>
      <c r="C69" s="30"/>
      <c r="D69" s="30"/>
      <c r="E69" s="30"/>
      <c r="F69" s="31"/>
      <c r="G69" s="30"/>
    </row>
    <row r="70" customFormat="false" ht="15" hidden="false" customHeight="false" outlineLevel="0" collapsed="false">
      <c r="B70" s="27"/>
      <c r="C70" s="17"/>
      <c r="D70" s="17"/>
      <c r="E70" s="17"/>
      <c r="F70" s="28"/>
      <c r="G70" s="17"/>
    </row>
    <row r="71" customFormat="false" ht="15" hidden="false" customHeight="false" outlineLevel="0" collapsed="false">
      <c r="B71" s="29"/>
      <c r="C71" s="30"/>
      <c r="D71" s="30"/>
      <c r="E71" s="30"/>
      <c r="F71" s="31"/>
      <c r="G71" s="30"/>
    </row>
    <row r="72" customFormat="false" ht="15" hidden="false" customHeight="false" outlineLevel="0" collapsed="false">
      <c r="B72" s="27"/>
      <c r="C72" s="17"/>
      <c r="D72" s="17"/>
      <c r="E72" s="17"/>
      <c r="F72" s="28"/>
      <c r="G72" s="17"/>
    </row>
    <row r="73" customFormat="false" ht="15" hidden="false" customHeight="false" outlineLevel="0" collapsed="false">
      <c r="B73" s="29"/>
      <c r="C73" s="30"/>
      <c r="D73" s="30"/>
      <c r="E73" s="30"/>
      <c r="F73" s="31"/>
      <c r="G73" s="30"/>
    </row>
    <row r="74" customFormat="false" ht="15" hidden="false" customHeight="false" outlineLevel="0" collapsed="false">
      <c r="B74" s="27"/>
      <c r="C74" s="17"/>
      <c r="D74" s="17"/>
      <c r="E74" s="17"/>
      <c r="F74" s="28"/>
      <c r="G74" s="17"/>
    </row>
    <row r="75" customFormat="false" ht="15" hidden="false" customHeight="false" outlineLevel="0" collapsed="false">
      <c r="B75" s="29"/>
      <c r="C75" s="30"/>
      <c r="D75" s="30"/>
      <c r="E75" s="30"/>
      <c r="F75" s="31"/>
      <c r="G75" s="30"/>
    </row>
    <row r="76" customFormat="false" ht="15" hidden="false" customHeight="false" outlineLevel="0" collapsed="false">
      <c r="B76" s="27"/>
      <c r="C76" s="17"/>
      <c r="D76" s="17"/>
      <c r="E76" s="17"/>
      <c r="F76" s="28"/>
      <c r="G76" s="17"/>
    </row>
    <row r="77" customFormat="false" ht="15" hidden="false" customHeight="false" outlineLevel="0" collapsed="false">
      <c r="B77" s="29"/>
      <c r="C77" s="30"/>
      <c r="D77" s="30"/>
      <c r="E77" s="30"/>
      <c r="F77" s="31"/>
      <c r="G77" s="30"/>
    </row>
    <row r="78" customFormat="false" ht="15" hidden="false" customHeight="false" outlineLevel="0" collapsed="false">
      <c r="B78" s="27"/>
      <c r="C78" s="17"/>
      <c r="D78" s="17"/>
      <c r="E78" s="17"/>
      <c r="F78" s="28"/>
      <c r="G78" s="17"/>
    </row>
    <row r="79" customFormat="false" ht="15" hidden="false" customHeight="false" outlineLevel="0" collapsed="false">
      <c r="B79" s="29"/>
      <c r="C79" s="30"/>
      <c r="D79" s="30"/>
      <c r="E79" s="30"/>
      <c r="F79" s="31"/>
      <c r="G79" s="30"/>
    </row>
    <row r="80" customFormat="false" ht="15" hidden="false" customHeight="false" outlineLevel="0" collapsed="false">
      <c r="B80" s="27"/>
      <c r="C80" s="17"/>
      <c r="D80" s="17"/>
      <c r="E80" s="17"/>
      <c r="F80" s="28"/>
      <c r="G80" s="17"/>
    </row>
    <row r="81" customFormat="false" ht="15" hidden="false" customHeight="false" outlineLevel="0" collapsed="false">
      <c r="B81" s="29"/>
      <c r="C81" s="30"/>
      <c r="D81" s="30"/>
      <c r="E81" s="30"/>
      <c r="F81" s="31"/>
      <c r="G81" s="30"/>
    </row>
    <row r="82" customFormat="false" ht="15" hidden="false" customHeight="false" outlineLevel="0" collapsed="false">
      <c r="B82" s="27"/>
      <c r="C82" s="17"/>
      <c r="D82" s="17"/>
      <c r="E82" s="17"/>
      <c r="F82" s="28"/>
      <c r="G82" s="17"/>
    </row>
    <row r="83" customFormat="false" ht="15" hidden="false" customHeight="false" outlineLevel="0" collapsed="false">
      <c r="B83" s="29"/>
      <c r="C83" s="30"/>
      <c r="D83" s="30"/>
      <c r="E83" s="30"/>
      <c r="F83" s="31"/>
      <c r="G83" s="30"/>
    </row>
    <row r="84" customFormat="false" ht="15" hidden="false" customHeight="false" outlineLevel="0" collapsed="false">
      <c r="B84" s="27"/>
      <c r="C84" s="17"/>
      <c r="D84" s="17"/>
      <c r="E84" s="17"/>
      <c r="F84" s="28"/>
      <c r="G84" s="17"/>
    </row>
    <row r="85" customFormat="false" ht="15" hidden="false" customHeight="false" outlineLevel="0" collapsed="false">
      <c r="B85" s="29"/>
      <c r="C85" s="30"/>
      <c r="D85" s="30"/>
      <c r="E85" s="30"/>
      <c r="F85" s="31"/>
      <c r="G85" s="30"/>
    </row>
    <row r="86" customFormat="false" ht="15" hidden="false" customHeight="false" outlineLevel="0" collapsed="false">
      <c r="B86" s="27"/>
      <c r="C86" s="17"/>
      <c r="D86" s="17"/>
      <c r="E86" s="17"/>
      <c r="F86" s="28"/>
      <c r="G86" s="17"/>
    </row>
    <row r="87" customFormat="false" ht="15" hidden="false" customHeight="false" outlineLevel="0" collapsed="false">
      <c r="B87" s="29"/>
      <c r="C87" s="30"/>
      <c r="D87" s="30"/>
      <c r="E87" s="30"/>
      <c r="F87" s="31"/>
      <c r="G87" s="30"/>
    </row>
    <row r="88" customFormat="false" ht="15" hidden="false" customHeight="false" outlineLevel="0" collapsed="false">
      <c r="B88" s="27"/>
      <c r="C88" s="17"/>
      <c r="D88" s="17"/>
      <c r="E88" s="17"/>
      <c r="F88" s="28"/>
      <c r="G88" s="17"/>
    </row>
    <row r="89" customFormat="false" ht="15" hidden="false" customHeight="false" outlineLevel="0" collapsed="false">
      <c r="B89" s="29"/>
      <c r="C89" s="30"/>
      <c r="D89" s="30"/>
      <c r="E89" s="30"/>
      <c r="F89" s="31"/>
      <c r="G89" s="30"/>
    </row>
    <row r="90" customFormat="false" ht="15" hidden="false" customHeight="false" outlineLevel="0" collapsed="false">
      <c r="B90" s="27"/>
      <c r="C90" s="17"/>
      <c r="D90" s="17"/>
      <c r="E90" s="17"/>
      <c r="F90" s="28"/>
      <c r="G90" s="17"/>
    </row>
    <row r="91" customFormat="false" ht="15" hidden="false" customHeight="false" outlineLevel="0" collapsed="false">
      <c r="B91" s="29"/>
      <c r="C91" s="30"/>
      <c r="D91" s="30"/>
      <c r="E91" s="30"/>
      <c r="F91" s="31"/>
      <c r="G91" s="30"/>
    </row>
    <row r="92" customFormat="false" ht="15" hidden="false" customHeight="false" outlineLevel="0" collapsed="false">
      <c r="B92" s="27"/>
      <c r="C92" s="17"/>
      <c r="D92" s="17"/>
      <c r="E92" s="17"/>
      <c r="F92" s="28"/>
      <c r="G92" s="17"/>
    </row>
    <row r="93" customFormat="false" ht="15" hidden="false" customHeight="false" outlineLevel="0" collapsed="false">
      <c r="B93" s="29"/>
      <c r="C93" s="30"/>
      <c r="D93" s="30"/>
      <c r="E93" s="30"/>
      <c r="F93" s="31"/>
      <c r="G93" s="30"/>
    </row>
    <row r="94" customFormat="false" ht="15" hidden="false" customHeight="false" outlineLevel="0" collapsed="false">
      <c r="B94" s="27"/>
      <c r="C94" s="17"/>
      <c r="D94" s="17"/>
      <c r="E94" s="17"/>
      <c r="F94" s="28"/>
      <c r="G94" s="17"/>
    </row>
    <row r="95" customFormat="false" ht="15" hidden="false" customHeight="false" outlineLevel="0" collapsed="false">
      <c r="B95" s="29"/>
      <c r="C95" s="30"/>
      <c r="D95" s="30"/>
      <c r="E95" s="30"/>
      <c r="F95" s="31"/>
      <c r="G95" s="30"/>
    </row>
    <row r="96" customFormat="false" ht="15" hidden="false" customHeight="false" outlineLevel="0" collapsed="false">
      <c r="B96" s="27"/>
      <c r="C96" s="17"/>
      <c r="D96" s="17"/>
      <c r="E96" s="17"/>
      <c r="F96" s="28"/>
      <c r="G96" s="17"/>
    </row>
    <row r="97" customFormat="false" ht="15" hidden="false" customHeight="false" outlineLevel="0" collapsed="false">
      <c r="B97" s="29"/>
      <c r="C97" s="30"/>
      <c r="D97" s="30"/>
      <c r="E97" s="30"/>
      <c r="F97" s="31"/>
      <c r="G97" s="30"/>
    </row>
    <row r="98" customFormat="false" ht="15" hidden="false" customHeight="false" outlineLevel="0" collapsed="false">
      <c r="B98" s="27"/>
      <c r="C98" s="17"/>
      <c r="D98" s="17"/>
      <c r="E98" s="17"/>
      <c r="F98" s="28"/>
      <c r="G98" s="17"/>
    </row>
    <row r="99" customFormat="false" ht="15" hidden="false" customHeight="false" outlineLevel="0" collapsed="false">
      <c r="B99" s="29"/>
      <c r="C99" s="30"/>
      <c r="D99" s="30"/>
      <c r="E99" s="30"/>
      <c r="F99" s="31"/>
      <c r="G99" s="30"/>
    </row>
    <row r="100" customFormat="false" ht="15" hidden="false" customHeight="false" outlineLevel="0" collapsed="false">
      <c r="B100" s="27"/>
      <c r="C100" s="17"/>
      <c r="D100" s="17"/>
      <c r="E100" s="17"/>
      <c r="F100" s="28"/>
      <c r="G100" s="17"/>
    </row>
    <row r="101" customFormat="false" ht="15" hidden="false" customHeight="false" outlineLevel="0" collapsed="false">
      <c r="B101" s="29"/>
      <c r="C101" s="30"/>
      <c r="D101" s="30"/>
      <c r="E101" s="30"/>
      <c r="F101" s="31"/>
      <c r="G101" s="30"/>
    </row>
    <row r="102" customFormat="false" ht="15" hidden="false" customHeight="false" outlineLevel="0" collapsed="false">
      <c r="B102" s="27"/>
      <c r="C102" s="17"/>
      <c r="D102" s="17"/>
      <c r="E102" s="17"/>
      <c r="F102" s="28"/>
      <c r="G102" s="17"/>
    </row>
    <row r="103" customFormat="false" ht="15" hidden="false" customHeight="false" outlineLevel="0" collapsed="false">
      <c r="B103" s="29"/>
      <c r="C103" s="30"/>
      <c r="D103" s="30"/>
      <c r="E103" s="30"/>
      <c r="F103" s="31"/>
      <c r="G103" s="30"/>
    </row>
    <row r="104" customFormat="false" ht="15" hidden="false" customHeight="false" outlineLevel="0" collapsed="false">
      <c r="B104" s="27"/>
      <c r="C104" s="17"/>
      <c r="D104" s="17"/>
      <c r="E104" s="17"/>
      <c r="F104" s="28"/>
      <c r="G104" s="17"/>
    </row>
    <row r="105" customFormat="false" ht="15" hidden="false" customHeight="false" outlineLevel="0" collapsed="false">
      <c r="B105" s="29"/>
      <c r="C105" s="30"/>
      <c r="D105" s="30"/>
      <c r="E105" s="30"/>
      <c r="F105" s="31"/>
      <c r="G105" s="30"/>
    </row>
    <row r="106" customFormat="false" ht="15" hidden="false" customHeight="false" outlineLevel="0" collapsed="false">
      <c r="B106" s="27"/>
      <c r="C106" s="17"/>
      <c r="D106" s="17"/>
      <c r="E106" s="17"/>
      <c r="F106" s="28"/>
      <c r="G106" s="17"/>
    </row>
    <row r="107" customFormat="false" ht="15" hidden="false" customHeight="false" outlineLevel="0" collapsed="false">
      <c r="B107" s="29"/>
      <c r="C107" s="30"/>
      <c r="D107" s="30"/>
      <c r="E107" s="30"/>
      <c r="F107" s="31"/>
      <c r="G107" s="30"/>
    </row>
    <row r="108" customFormat="false" ht="15" hidden="false" customHeight="false" outlineLevel="0" collapsed="false">
      <c r="B108" s="27"/>
      <c r="C108" s="17"/>
      <c r="D108" s="17"/>
      <c r="E108" s="17"/>
      <c r="F108" s="28"/>
      <c r="G108" s="17"/>
    </row>
    <row r="109" customFormat="false" ht="15" hidden="false" customHeight="false" outlineLevel="0" collapsed="false">
      <c r="B109" s="29"/>
      <c r="C109" s="30"/>
      <c r="D109" s="30"/>
      <c r="E109" s="30"/>
      <c r="F109" s="31"/>
      <c r="G109" s="30"/>
    </row>
    <row r="110" customFormat="false" ht="15" hidden="false" customHeight="false" outlineLevel="0" collapsed="false">
      <c r="B110" s="27"/>
      <c r="C110" s="17"/>
      <c r="D110" s="17"/>
      <c r="E110" s="17"/>
      <c r="F110" s="28"/>
      <c r="G110" s="17"/>
    </row>
    <row r="111" customFormat="false" ht="15" hidden="false" customHeight="false" outlineLevel="0" collapsed="false">
      <c r="B111" s="29"/>
      <c r="C111" s="30"/>
      <c r="D111" s="30"/>
      <c r="E111" s="30"/>
      <c r="F111" s="31"/>
      <c r="G111" s="30"/>
    </row>
    <row r="112" customFormat="false" ht="15" hidden="false" customHeight="false" outlineLevel="0" collapsed="false">
      <c r="B112" s="27"/>
      <c r="C112" s="17"/>
      <c r="D112" s="17"/>
      <c r="E112" s="17"/>
      <c r="F112" s="28"/>
      <c r="G112" s="17"/>
    </row>
    <row r="113" customFormat="false" ht="15" hidden="false" customHeight="false" outlineLevel="0" collapsed="false">
      <c r="B113" s="29"/>
      <c r="C113" s="30"/>
      <c r="D113" s="30"/>
      <c r="E113" s="30"/>
      <c r="F113" s="31"/>
      <c r="G113" s="30"/>
    </row>
    <row r="114" customFormat="false" ht="15" hidden="false" customHeight="false" outlineLevel="0" collapsed="false">
      <c r="B114" s="27"/>
      <c r="C114" s="17"/>
      <c r="D114" s="17"/>
      <c r="E114" s="17"/>
      <c r="F114" s="28"/>
      <c r="G114" s="17"/>
    </row>
    <row r="115" customFormat="false" ht="15" hidden="false" customHeight="false" outlineLevel="0" collapsed="false">
      <c r="B115" s="29"/>
      <c r="C115" s="30"/>
      <c r="D115" s="30"/>
      <c r="E115" s="30"/>
      <c r="F115" s="31"/>
      <c r="G115" s="30"/>
    </row>
    <row r="116" customFormat="false" ht="15" hidden="false" customHeight="false" outlineLevel="0" collapsed="false">
      <c r="B116" s="27"/>
      <c r="C116" s="17"/>
      <c r="D116" s="17"/>
      <c r="E116" s="17"/>
      <c r="F116" s="28"/>
      <c r="G116" s="17"/>
    </row>
    <row r="117" customFormat="false" ht="15" hidden="false" customHeight="false" outlineLevel="0" collapsed="false">
      <c r="B117" s="29"/>
      <c r="C117" s="30"/>
      <c r="D117" s="30"/>
      <c r="E117" s="30"/>
      <c r="F117" s="31"/>
      <c r="G117" s="30"/>
    </row>
    <row r="118" customFormat="false" ht="15" hidden="false" customHeight="false" outlineLevel="0" collapsed="false">
      <c r="B118" s="27"/>
      <c r="C118" s="17"/>
      <c r="D118" s="17"/>
      <c r="E118" s="17"/>
      <c r="F118" s="28"/>
      <c r="G118" s="17"/>
    </row>
    <row r="119" customFormat="false" ht="15" hidden="false" customHeight="false" outlineLevel="0" collapsed="false">
      <c r="B119" s="29"/>
      <c r="C119" s="30"/>
      <c r="D119" s="30"/>
      <c r="E119" s="30"/>
      <c r="F119" s="31"/>
      <c r="G119" s="30"/>
    </row>
    <row r="120" customFormat="false" ht="15" hidden="false" customHeight="false" outlineLevel="0" collapsed="false">
      <c r="B120" s="27"/>
      <c r="C120" s="17"/>
      <c r="D120" s="17"/>
      <c r="E120" s="17"/>
      <c r="F120" s="28"/>
      <c r="G120" s="17"/>
    </row>
    <row r="121" customFormat="false" ht="15" hidden="false" customHeight="false" outlineLevel="0" collapsed="false">
      <c r="B121" s="29"/>
      <c r="C121" s="30"/>
      <c r="D121" s="30"/>
      <c r="E121" s="30"/>
      <c r="F121" s="31"/>
      <c r="G121" s="30"/>
    </row>
    <row r="122" customFormat="false" ht="15" hidden="false" customHeight="false" outlineLevel="0" collapsed="false">
      <c r="B122" s="27"/>
      <c r="C122" s="17"/>
      <c r="D122" s="17"/>
      <c r="E122" s="17"/>
      <c r="F122" s="28"/>
      <c r="G122" s="17"/>
    </row>
    <row r="123" customFormat="false" ht="15" hidden="false" customHeight="false" outlineLevel="0" collapsed="false">
      <c r="B123" s="29"/>
      <c r="C123" s="30"/>
      <c r="D123" s="30"/>
      <c r="E123" s="30"/>
      <c r="F123" s="31"/>
      <c r="G123" s="30"/>
    </row>
    <row r="124" customFormat="false" ht="15" hidden="false" customHeight="false" outlineLevel="0" collapsed="false">
      <c r="B124" s="27"/>
      <c r="C124" s="17"/>
      <c r="D124" s="17"/>
      <c r="E124" s="17"/>
      <c r="F124" s="28"/>
      <c r="G124" s="17"/>
    </row>
    <row r="125" customFormat="false" ht="15" hidden="false" customHeight="false" outlineLevel="0" collapsed="false">
      <c r="B125" s="29"/>
      <c r="C125" s="30"/>
      <c r="D125" s="30"/>
      <c r="E125" s="30"/>
      <c r="F125" s="31"/>
      <c r="G125" s="30"/>
    </row>
    <row r="126" customFormat="false" ht="15" hidden="false" customHeight="false" outlineLevel="0" collapsed="false">
      <c r="B126" s="27"/>
      <c r="C126" s="17"/>
      <c r="D126" s="17"/>
      <c r="E126" s="17"/>
      <c r="F126" s="28"/>
      <c r="G126" s="17"/>
    </row>
    <row r="127" customFormat="false" ht="15" hidden="false" customHeight="false" outlineLevel="0" collapsed="false">
      <c r="B127" s="29"/>
      <c r="C127" s="30"/>
      <c r="D127" s="30"/>
      <c r="E127" s="30"/>
      <c r="F127" s="31"/>
      <c r="G127" s="30"/>
    </row>
    <row r="128" customFormat="false" ht="15" hidden="false" customHeight="false" outlineLevel="0" collapsed="false">
      <c r="B128" s="27"/>
      <c r="C128" s="17"/>
      <c r="D128" s="17"/>
      <c r="E128" s="17"/>
      <c r="F128" s="28"/>
      <c r="G128" s="17"/>
    </row>
    <row r="129" customFormat="false" ht="15" hidden="false" customHeight="false" outlineLevel="0" collapsed="false">
      <c r="B129" s="29"/>
      <c r="C129" s="30"/>
      <c r="D129" s="30"/>
      <c r="E129" s="30"/>
      <c r="F129" s="31"/>
      <c r="G129" s="30"/>
    </row>
    <row r="130" customFormat="false" ht="15" hidden="false" customHeight="false" outlineLevel="0" collapsed="false">
      <c r="B130" s="27"/>
      <c r="C130" s="17"/>
      <c r="D130" s="17"/>
      <c r="E130" s="17"/>
      <c r="F130" s="28"/>
      <c r="G130" s="17"/>
    </row>
    <row r="131" customFormat="false" ht="15" hidden="false" customHeight="false" outlineLevel="0" collapsed="false">
      <c r="B131" s="29"/>
      <c r="C131" s="30"/>
      <c r="D131" s="30"/>
      <c r="E131" s="30"/>
      <c r="F131" s="31"/>
      <c r="G131" s="30"/>
    </row>
    <row r="132" customFormat="false" ht="15" hidden="false" customHeight="false" outlineLevel="0" collapsed="false">
      <c r="B132" s="27"/>
      <c r="C132" s="17"/>
      <c r="D132" s="17"/>
      <c r="E132" s="17"/>
      <c r="F132" s="28"/>
      <c r="G132" s="17"/>
    </row>
    <row r="133" customFormat="false" ht="15" hidden="false" customHeight="false" outlineLevel="0" collapsed="false">
      <c r="B133" s="29"/>
      <c r="C133" s="30"/>
      <c r="D133" s="30"/>
      <c r="E133" s="30"/>
      <c r="F133" s="31"/>
      <c r="G133" s="30"/>
    </row>
    <row r="134" customFormat="false" ht="15" hidden="false" customHeight="false" outlineLevel="0" collapsed="false">
      <c r="B134" s="27"/>
      <c r="C134" s="17"/>
      <c r="D134" s="17"/>
      <c r="E134" s="17"/>
      <c r="F134" s="28"/>
      <c r="G134" s="17"/>
    </row>
    <row r="135" customFormat="false" ht="15" hidden="false" customHeight="false" outlineLevel="0" collapsed="false">
      <c r="B135" s="29"/>
      <c r="C135" s="30"/>
      <c r="D135" s="30"/>
      <c r="E135" s="30"/>
      <c r="F135" s="31"/>
      <c r="G135" s="30"/>
    </row>
    <row r="136" customFormat="false" ht="15" hidden="false" customHeight="false" outlineLevel="0" collapsed="false">
      <c r="B136" s="27"/>
      <c r="C136" s="17"/>
      <c r="D136" s="17"/>
      <c r="E136" s="17"/>
      <c r="F136" s="28"/>
      <c r="G136" s="17"/>
    </row>
    <row r="137" customFormat="false" ht="15" hidden="false" customHeight="false" outlineLevel="0" collapsed="false">
      <c r="B137" s="29"/>
      <c r="C137" s="30"/>
      <c r="D137" s="30"/>
      <c r="E137" s="30"/>
      <c r="F137" s="31"/>
      <c r="G137" s="30"/>
    </row>
    <row r="138" customFormat="false" ht="15" hidden="false" customHeight="false" outlineLevel="0" collapsed="false">
      <c r="B138" s="27"/>
      <c r="C138" s="17"/>
      <c r="D138" s="17"/>
      <c r="E138" s="17"/>
      <c r="F138" s="28"/>
      <c r="G138" s="17"/>
    </row>
    <row r="139" customFormat="false" ht="15" hidden="false" customHeight="false" outlineLevel="0" collapsed="false">
      <c r="B139" s="29"/>
      <c r="C139" s="30"/>
      <c r="D139" s="30"/>
      <c r="E139" s="30"/>
      <c r="F139" s="31"/>
      <c r="G139" s="30"/>
    </row>
    <row r="140" customFormat="false" ht="15" hidden="false" customHeight="false" outlineLevel="0" collapsed="false">
      <c r="B140" s="27"/>
      <c r="C140" s="17"/>
      <c r="D140" s="17"/>
      <c r="E140" s="17"/>
      <c r="F140" s="28"/>
      <c r="G140" s="17"/>
    </row>
    <row r="141" customFormat="false" ht="15" hidden="false" customHeight="false" outlineLevel="0" collapsed="false">
      <c r="B141" s="29"/>
      <c r="C141" s="30"/>
      <c r="D141" s="30"/>
      <c r="E141" s="30"/>
      <c r="F141" s="31"/>
      <c r="G141" s="30"/>
    </row>
    <row r="142" customFormat="false" ht="15" hidden="false" customHeight="false" outlineLevel="0" collapsed="false">
      <c r="B142" s="27"/>
      <c r="C142" s="17"/>
      <c r="D142" s="17"/>
      <c r="E142" s="17"/>
      <c r="F142" s="28"/>
      <c r="G142" s="17"/>
    </row>
    <row r="143" customFormat="false" ht="15" hidden="false" customHeight="false" outlineLevel="0" collapsed="false">
      <c r="B143" s="29"/>
      <c r="C143" s="30"/>
      <c r="D143" s="30"/>
      <c r="E143" s="30"/>
      <c r="F143" s="31"/>
      <c r="G143" s="30"/>
    </row>
    <row r="144" customFormat="false" ht="15" hidden="false" customHeight="false" outlineLevel="0" collapsed="false">
      <c r="B144" s="27"/>
      <c r="C144" s="17"/>
      <c r="D144" s="17"/>
      <c r="E144" s="17"/>
      <c r="F144" s="28"/>
      <c r="G144" s="17"/>
    </row>
    <row r="145" customFormat="false" ht="15" hidden="false" customHeight="false" outlineLevel="0" collapsed="false">
      <c r="B145" s="29"/>
      <c r="C145" s="30"/>
      <c r="D145" s="30"/>
      <c r="E145" s="30"/>
      <c r="F145" s="31"/>
      <c r="G145" s="30"/>
    </row>
    <row r="146" customFormat="false" ht="15" hidden="false" customHeight="false" outlineLevel="0" collapsed="false">
      <c r="B146" s="27"/>
      <c r="C146" s="17"/>
      <c r="D146" s="17"/>
      <c r="E146" s="17"/>
      <c r="F146" s="28"/>
      <c r="G146" s="17"/>
    </row>
    <row r="147" customFormat="false" ht="15" hidden="false" customHeight="false" outlineLevel="0" collapsed="false">
      <c r="B147" s="29"/>
      <c r="C147" s="30"/>
      <c r="D147" s="30"/>
      <c r="E147" s="30"/>
      <c r="F147" s="31"/>
      <c r="G147" s="30"/>
    </row>
    <row r="148" customFormat="false" ht="15" hidden="false" customHeight="false" outlineLevel="0" collapsed="false">
      <c r="B148" s="27"/>
      <c r="C148" s="17"/>
      <c r="D148" s="17"/>
      <c r="E148" s="17"/>
      <c r="F148" s="28"/>
      <c r="G148" s="17"/>
    </row>
    <row r="149" customFormat="false" ht="15" hidden="false" customHeight="false" outlineLevel="0" collapsed="false">
      <c r="B149" s="29"/>
      <c r="C149" s="30"/>
      <c r="D149" s="30"/>
      <c r="E149" s="30"/>
      <c r="F149" s="31"/>
      <c r="G149" s="30"/>
    </row>
    <row r="150" customFormat="false" ht="15" hidden="false" customHeight="false" outlineLevel="0" collapsed="false">
      <c r="B150" s="27"/>
      <c r="C150" s="17"/>
      <c r="D150" s="17"/>
      <c r="E150" s="17"/>
      <c r="F150" s="28"/>
      <c r="G150" s="17"/>
    </row>
    <row r="151" customFormat="false" ht="15" hidden="false" customHeight="false" outlineLevel="0" collapsed="false">
      <c r="B151" s="29"/>
      <c r="C151" s="30"/>
      <c r="D151" s="30"/>
      <c r="E151" s="30"/>
      <c r="F151" s="31"/>
      <c r="G151" s="30"/>
    </row>
    <row r="152" customFormat="false" ht="15" hidden="false" customHeight="false" outlineLevel="0" collapsed="false">
      <c r="B152" s="27"/>
      <c r="C152" s="17"/>
      <c r="D152" s="17"/>
      <c r="E152" s="17"/>
      <c r="F152" s="28"/>
      <c r="G152" s="17"/>
    </row>
    <row r="153" customFormat="false" ht="15" hidden="false" customHeight="false" outlineLevel="0" collapsed="false">
      <c r="B153" s="29"/>
      <c r="C153" s="30"/>
      <c r="D153" s="30"/>
      <c r="E153" s="30"/>
      <c r="F153" s="31"/>
      <c r="G153" s="30"/>
    </row>
    <row r="154" customFormat="false" ht="15" hidden="false" customHeight="false" outlineLevel="0" collapsed="false">
      <c r="B154" s="27"/>
      <c r="C154" s="17"/>
      <c r="D154" s="17"/>
      <c r="E154" s="17"/>
      <c r="F154" s="28"/>
      <c r="G154" s="17"/>
    </row>
    <row r="155" customFormat="false" ht="15" hidden="false" customHeight="false" outlineLevel="0" collapsed="false">
      <c r="B155" s="29"/>
      <c r="C155" s="30"/>
      <c r="D155" s="30"/>
      <c r="E155" s="30"/>
      <c r="F155" s="31"/>
      <c r="G155" s="30"/>
    </row>
    <row r="156" customFormat="false" ht="15" hidden="false" customHeight="false" outlineLevel="0" collapsed="false">
      <c r="B156" s="27"/>
      <c r="C156" s="17"/>
      <c r="D156" s="17"/>
      <c r="E156" s="17"/>
      <c r="F156" s="28"/>
      <c r="G156" s="17"/>
    </row>
    <row r="157" customFormat="false" ht="15" hidden="false" customHeight="false" outlineLevel="0" collapsed="false">
      <c r="B157" s="29"/>
      <c r="C157" s="30"/>
      <c r="D157" s="30"/>
      <c r="E157" s="30"/>
      <c r="F157" s="31"/>
      <c r="G157" s="30"/>
    </row>
    <row r="158" customFormat="false" ht="15" hidden="false" customHeight="false" outlineLevel="0" collapsed="false">
      <c r="B158" s="27"/>
      <c r="C158" s="17"/>
      <c r="D158" s="17"/>
      <c r="E158" s="17"/>
      <c r="F158" s="28"/>
      <c r="G158" s="17"/>
    </row>
    <row r="159" customFormat="false" ht="15" hidden="false" customHeight="false" outlineLevel="0" collapsed="false">
      <c r="B159" s="29"/>
      <c r="C159" s="30"/>
      <c r="D159" s="30"/>
      <c r="E159" s="30"/>
      <c r="F159" s="31"/>
      <c r="G159" s="30"/>
    </row>
    <row r="160" customFormat="false" ht="15" hidden="false" customHeight="false" outlineLevel="0" collapsed="false">
      <c r="B160" s="27"/>
      <c r="C160" s="17"/>
      <c r="D160" s="17"/>
      <c r="E160" s="17"/>
      <c r="F160" s="28"/>
      <c r="G160" s="17"/>
    </row>
    <row r="161" customFormat="false" ht="15" hidden="false" customHeight="false" outlineLevel="0" collapsed="false">
      <c r="B161" s="29"/>
      <c r="C161" s="30"/>
      <c r="D161" s="30"/>
      <c r="E161" s="30"/>
      <c r="F161" s="31"/>
      <c r="G161" s="30"/>
    </row>
    <row r="162" customFormat="false" ht="15" hidden="false" customHeight="false" outlineLevel="0" collapsed="false">
      <c r="B162" s="27"/>
      <c r="C162" s="17"/>
      <c r="D162" s="17"/>
      <c r="E162" s="17"/>
      <c r="F162" s="28"/>
      <c r="G162" s="17"/>
    </row>
    <row r="163" customFormat="false" ht="15" hidden="false" customHeight="false" outlineLevel="0" collapsed="false">
      <c r="B163" s="29"/>
      <c r="C163" s="30"/>
      <c r="D163" s="30"/>
      <c r="E163" s="30"/>
      <c r="F163" s="31"/>
      <c r="G163" s="30"/>
    </row>
    <row r="164" customFormat="false" ht="15" hidden="false" customHeight="false" outlineLevel="0" collapsed="false">
      <c r="B164" s="27"/>
      <c r="C164" s="17"/>
      <c r="D164" s="17"/>
      <c r="E164" s="17"/>
      <c r="F164" s="28"/>
      <c r="G164" s="17"/>
    </row>
    <row r="165" customFormat="false" ht="15" hidden="false" customHeight="false" outlineLevel="0" collapsed="false">
      <c r="B165" s="29"/>
      <c r="C165" s="30"/>
      <c r="D165" s="30"/>
      <c r="E165" s="30"/>
      <c r="F165" s="31"/>
      <c r="G165" s="30"/>
    </row>
    <row r="166" customFormat="false" ht="15" hidden="false" customHeight="false" outlineLevel="0" collapsed="false">
      <c r="B166" s="27"/>
      <c r="C166" s="17"/>
      <c r="D166" s="17"/>
      <c r="E166" s="17"/>
      <c r="F166" s="28"/>
      <c r="G166" s="17"/>
    </row>
    <row r="167" customFormat="false" ht="15" hidden="false" customHeight="false" outlineLevel="0" collapsed="false">
      <c r="B167" s="29"/>
      <c r="C167" s="30"/>
      <c r="D167" s="30"/>
      <c r="E167" s="30"/>
      <c r="F167" s="31"/>
      <c r="G167" s="30"/>
    </row>
    <row r="168" customFormat="false" ht="15" hidden="false" customHeight="false" outlineLevel="0" collapsed="false">
      <c r="B168" s="27"/>
      <c r="C168" s="17"/>
      <c r="D168" s="17"/>
      <c r="E168" s="17"/>
      <c r="F168" s="28"/>
      <c r="G168" s="17"/>
    </row>
    <row r="169" customFormat="false" ht="15" hidden="false" customHeight="false" outlineLevel="0" collapsed="false">
      <c r="B169" s="29"/>
      <c r="C169" s="30"/>
      <c r="D169" s="30"/>
      <c r="E169" s="30"/>
      <c r="F169" s="31"/>
      <c r="G169" s="30"/>
    </row>
    <row r="170" customFormat="false" ht="15" hidden="false" customHeight="false" outlineLevel="0" collapsed="false">
      <c r="B170" s="27"/>
      <c r="C170" s="17"/>
      <c r="D170" s="17"/>
      <c r="E170" s="17"/>
      <c r="F170" s="28"/>
      <c r="G170" s="17"/>
    </row>
    <row r="171" customFormat="false" ht="15" hidden="false" customHeight="false" outlineLevel="0" collapsed="false">
      <c r="B171" s="29"/>
      <c r="C171" s="30"/>
      <c r="D171" s="30"/>
      <c r="E171" s="30"/>
      <c r="F171" s="31"/>
      <c r="G171" s="30"/>
    </row>
    <row r="172" customFormat="false" ht="15" hidden="false" customHeight="false" outlineLevel="0" collapsed="false">
      <c r="B172" s="27"/>
      <c r="C172" s="17"/>
      <c r="D172" s="17"/>
      <c r="E172" s="17"/>
      <c r="F172" s="28"/>
      <c r="G172" s="17"/>
    </row>
    <row r="173" customFormat="false" ht="15" hidden="false" customHeight="false" outlineLevel="0" collapsed="false">
      <c r="B173" s="29"/>
      <c r="C173" s="30"/>
      <c r="D173" s="30"/>
      <c r="E173" s="30"/>
      <c r="F173" s="31"/>
      <c r="G173" s="30"/>
    </row>
    <row r="174" customFormat="false" ht="15" hidden="false" customHeight="false" outlineLevel="0" collapsed="false">
      <c r="B174" s="27"/>
      <c r="C174" s="17"/>
      <c r="D174" s="17"/>
      <c r="E174" s="17"/>
      <c r="F174" s="28"/>
      <c r="G174" s="17"/>
    </row>
    <row r="175" customFormat="false" ht="15" hidden="false" customHeight="false" outlineLevel="0" collapsed="false">
      <c r="B175" s="29"/>
      <c r="C175" s="30"/>
      <c r="D175" s="30"/>
      <c r="E175" s="30"/>
      <c r="F175" s="31"/>
      <c r="G175" s="30"/>
    </row>
    <row r="176" customFormat="false" ht="15" hidden="false" customHeight="false" outlineLevel="0" collapsed="false">
      <c r="B176" s="27"/>
      <c r="C176" s="17"/>
      <c r="D176" s="17"/>
      <c r="E176" s="17"/>
      <c r="F176" s="28"/>
      <c r="G176" s="17"/>
    </row>
    <row r="177" customFormat="false" ht="15" hidden="false" customHeight="false" outlineLevel="0" collapsed="false">
      <c r="B177" s="29"/>
      <c r="C177" s="30"/>
      <c r="D177" s="30"/>
      <c r="E177" s="30"/>
      <c r="F177" s="31"/>
      <c r="G177" s="30"/>
    </row>
    <row r="178" customFormat="false" ht="15" hidden="false" customHeight="false" outlineLevel="0" collapsed="false">
      <c r="B178" s="27"/>
      <c r="C178" s="17"/>
      <c r="D178" s="17"/>
      <c r="E178" s="17"/>
      <c r="F178" s="28"/>
      <c r="G178" s="17"/>
    </row>
    <row r="179" customFormat="false" ht="15" hidden="false" customHeight="false" outlineLevel="0" collapsed="false">
      <c r="B179" s="29"/>
      <c r="C179" s="30"/>
      <c r="D179" s="30"/>
      <c r="E179" s="30"/>
      <c r="F179" s="31"/>
      <c r="G179" s="30"/>
    </row>
    <row r="180" customFormat="false" ht="15" hidden="false" customHeight="false" outlineLevel="0" collapsed="false">
      <c r="B180" s="27"/>
      <c r="C180" s="17"/>
      <c r="D180" s="17"/>
      <c r="E180" s="17"/>
      <c r="F180" s="28"/>
      <c r="G180" s="17"/>
    </row>
    <row r="181" customFormat="false" ht="15" hidden="false" customHeight="false" outlineLevel="0" collapsed="false">
      <c r="B181" s="29"/>
      <c r="C181" s="30"/>
      <c r="D181" s="30"/>
      <c r="E181" s="30"/>
      <c r="F181" s="31"/>
      <c r="G181" s="30"/>
    </row>
    <row r="182" customFormat="false" ht="15" hidden="false" customHeight="false" outlineLevel="0" collapsed="false">
      <c r="B182" s="27"/>
      <c r="C182" s="17"/>
      <c r="D182" s="17"/>
      <c r="E182" s="17"/>
      <c r="F182" s="28"/>
      <c r="G182" s="17"/>
    </row>
    <row r="183" customFormat="false" ht="15" hidden="false" customHeight="false" outlineLevel="0" collapsed="false">
      <c r="B183" s="29"/>
      <c r="C183" s="30"/>
      <c r="D183" s="30"/>
      <c r="E183" s="30"/>
      <c r="F183" s="31"/>
      <c r="G183" s="30"/>
    </row>
    <row r="184" customFormat="false" ht="15" hidden="false" customHeight="false" outlineLevel="0" collapsed="false">
      <c r="B184" s="27"/>
      <c r="C184" s="17"/>
      <c r="D184" s="17"/>
      <c r="E184" s="17"/>
      <c r="F184" s="28"/>
      <c r="G184" s="17"/>
    </row>
    <row r="185" customFormat="false" ht="15" hidden="false" customHeight="false" outlineLevel="0" collapsed="false">
      <c r="B185" s="29"/>
      <c r="C185" s="30"/>
      <c r="D185" s="30"/>
      <c r="E185" s="30"/>
      <c r="F185" s="31"/>
      <c r="G185" s="30"/>
    </row>
    <row r="186" customFormat="false" ht="15" hidden="false" customHeight="false" outlineLevel="0" collapsed="false">
      <c r="B186" s="27"/>
      <c r="C186" s="17"/>
      <c r="D186" s="17"/>
      <c r="E186" s="17"/>
      <c r="F186" s="28"/>
      <c r="G186" s="17"/>
    </row>
    <row r="187" customFormat="false" ht="15" hidden="false" customHeight="false" outlineLevel="0" collapsed="false">
      <c r="B187" s="29"/>
      <c r="C187" s="30"/>
      <c r="D187" s="30"/>
      <c r="E187" s="30"/>
      <c r="F187" s="31"/>
      <c r="G187" s="30"/>
    </row>
    <row r="188" customFormat="false" ht="15" hidden="false" customHeight="false" outlineLevel="0" collapsed="false">
      <c r="B188" s="27"/>
      <c r="C188" s="17"/>
      <c r="D188" s="17"/>
      <c r="E188" s="17"/>
      <c r="F188" s="28"/>
      <c r="G188" s="17"/>
    </row>
    <row r="189" customFormat="false" ht="15" hidden="false" customHeight="false" outlineLevel="0" collapsed="false">
      <c r="B189" s="29"/>
      <c r="C189" s="30"/>
      <c r="D189" s="30"/>
      <c r="E189" s="30"/>
      <c r="F189" s="31"/>
      <c r="G189" s="30"/>
    </row>
    <row r="190" customFormat="false" ht="15" hidden="false" customHeight="false" outlineLevel="0" collapsed="false">
      <c r="B190" s="27"/>
      <c r="C190" s="17"/>
      <c r="D190" s="17"/>
      <c r="E190" s="17"/>
      <c r="F190" s="28"/>
      <c r="G190" s="17"/>
    </row>
    <row r="191" customFormat="false" ht="15" hidden="false" customHeight="false" outlineLevel="0" collapsed="false">
      <c r="B191" s="29"/>
      <c r="C191" s="30"/>
      <c r="D191" s="30"/>
      <c r="E191" s="30"/>
      <c r="F191" s="31"/>
      <c r="G191" s="30"/>
    </row>
    <row r="192" customFormat="false" ht="15" hidden="false" customHeight="false" outlineLevel="0" collapsed="false">
      <c r="B192" s="27"/>
      <c r="C192" s="17"/>
      <c r="D192" s="17"/>
      <c r="E192" s="17"/>
      <c r="F192" s="28"/>
      <c r="G192" s="17"/>
    </row>
    <row r="193" customFormat="false" ht="15" hidden="false" customHeight="false" outlineLevel="0" collapsed="false">
      <c r="B193" s="29"/>
      <c r="C193" s="30"/>
      <c r="D193" s="30"/>
      <c r="E193" s="30"/>
      <c r="F193" s="31"/>
      <c r="G193" s="30"/>
    </row>
    <row r="194" customFormat="false" ht="15" hidden="false" customHeight="false" outlineLevel="0" collapsed="false">
      <c r="B194" s="27"/>
      <c r="C194" s="17"/>
      <c r="D194" s="17"/>
      <c r="E194" s="17"/>
      <c r="F194" s="28"/>
      <c r="G194" s="17"/>
    </row>
    <row r="195" customFormat="false" ht="15" hidden="false" customHeight="false" outlineLevel="0" collapsed="false">
      <c r="B195" s="29"/>
      <c r="C195" s="30"/>
      <c r="D195" s="30"/>
      <c r="E195" s="30"/>
      <c r="F195" s="31"/>
      <c r="G195" s="30"/>
    </row>
    <row r="196" customFormat="false" ht="15" hidden="false" customHeight="false" outlineLevel="0" collapsed="false">
      <c r="B196" s="27"/>
      <c r="C196" s="17"/>
      <c r="D196" s="17"/>
      <c r="E196" s="17"/>
      <c r="F196" s="28"/>
      <c r="G196" s="17"/>
    </row>
    <row r="197" customFormat="false" ht="15" hidden="false" customHeight="false" outlineLevel="0" collapsed="false">
      <c r="B197" s="29"/>
      <c r="C197" s="30"/>
      <c r="D197" s="30"/>
      <c r="E197" s="30"/>
      <c r="F197" s="31"/>
      <c r="G197" s="30"/>
    </row>
    <row r="198" customFormat="false" ht="15" hidden="false" customHeight="false" outlineLevel="0" collapsed="false">
      <c r="B198" s="27"/>
      <c r="C198" s="17"/>
      <c r="D198" s="17"/>
      <c r="E198" s="17"/>
      <c r="F198" s="28"/>
      <c r="G198" s="17"/>
    </row>
    <row r="199" customFormat="false" ht="15" hidden="false" customHeight="false" outlineLevel="0" collapsed="false">
      <c r="B199" s="29"/>
      <c r="C199" s="30"/>
      <c r="D199" s="30"/>
      <c r="E199" s="30"/>
      <c r="F199" s="31"/>
      <c r="G199" s="30"/>
    </row>
    <row r="200" customFormat="false" ht="15" hidden="false" customHeight="false" outlineLevel="0" collapsed="false">
      <c r="B200" s="27"/>
      <c r="C200" s="17"/>
      <c r="D200" s="17"/>
      <c r="E200" s="17"/>
      <c r="F200" s="28"/>
      <c r="G200" s="17"/>
    </row>
    <row r="201" customFormat="false" ht="15" hidden="false" customHeight="false" outlineLevel="0" collapsed="false">
      <c r="B201" s="29"/>
      <c r="C201" s="30"/>
      <c r="D201" s="30"/>
      <c r="E201" s="30"/>
      <c r="F201" s="31"/>
      <c r="G201" s="30"/>
    </row>
    <row r="202" customFormat="false" ht="15" hidden="false" customHeight="false" outlineLevel="0" collapsed="false">
      <c r="B202" s="27"/>
      <c r="C202" s="17"/>
      <c r="D202" s="17"/>
      <c r="E202" s="17"/>
      <c r="F202" s="28"/>
      <c r="G202" s="17"/>
    </row>
    <row r="203" customFormat="false" ht="15" hidden="false" customHeight="false" outlineLevel="0" collapsed="false">
      <c r="B203" s="29"/>
      <c r="C203" s="30"/>
      <c r="D203" s="30"/>
      <c r="E203" s="30"/>
      <c r="F203" s="31"/>
      <c r="G203" s="30"/>
    </row>
    <row r="204" customFormat="false" ht="15" hidden="false" customHeight="false" outlineLevel="0" collapsed="false">
      <c r="B204" s="27"/>
      <c r="C204" s="17"/>
      <c r="D204" s="17"/>
      <c r="E204" s="17"/>
      <c r="F204" s="28"/>
      <c r="G204" s="17"/>
    </row>
    <row r="205" customFormat="false" ht="15" hidden="false" customHeight="false" outlineLevel="0" collapsed="false">
      <c r="B205" s="29"/>
      <c r="C205" s="30"/>
      <c r="D205" s="30"/>
      <c r="E205" s="30"/>
      <c r="F205" s="31"/>
      <c r="G205" s="30"/>
    </row>
    <row r="206" customFormat="false" ht="15" hidden="false" customHeight="false" outlineLevel="0" collapsed="false">
      <c r="B206" s="27"/>
      <c r="C206" s="17"/>
      <c r="D206" s="17"/>
      <c r="E206" s="17"/>
      <c r="F206" s="28"/>
      <c r="G206" s="17"/>
    </row>
    <row r="207" customFormat="false" ht="15" hidden="false" customHeight="false" outlineLevel="0" collapsed="false">
      <c r="B207" s="29"/>
      <c r="C207" s="30"/>
      <c r="D207" s="30"/>
      <c r="E207" s="30"/>
      <c r="F207" s="31"/>
      <c r="G207" s="30"/>
    </row>
    <row r="208" customFormat="false" ht="15" hidden="false" customHeight="false" outlineLevel="0" collapsed="false">
      <c r="B208" s="27"/>
      <c r="C208" s="17"/>
      <c r="D208" s="17"/>
      <c r="E208" s="17"/>
      <c r="F208" s="28"/>
      <c r="G208" s="17"/>
    </row>
    <row r="209" customFormat="false" ht="15" hidden="false" customHeight="false" outlineLevel="0" collapsed="false">
      <c r="B209" s="29"/>
      <c r="C209" s="30"/>
      <c r="D209" s="30"/>
      <c r="E209" s="30"/>
      <c r="F209" s="31"/>
      <c r="G209" s="30"/>
    </row>
    <row r="210" customFormat="false" ht="15" hidden="false" customHeight="false" outlineLevel="0" collapsed="false">
      <c r="B210" s="27"/>
      <c r="C210" s="17"/>
      <c r="D210" s="17"/>
      <c r="E210" s="17"/>
      <c r="F210" s="28"/>
      <c r="G210" s="17"/>
    </row>
    <row r="211" customFormat="false" ht="15" hidden="false" customHeight="false" outlineLevel="0" collapsed="false">
      <c r="B211" s="29"/>
      <c r="C211" s="30"/>
      <c r="D211" s="30"/>
      <c r="E211" s="30"/>
      <c r="F211" s="31"/>
      <c r="G211" s="30"/>
    </row>
    <row r="212" customFormat="false" ht="15" hidden="false" customHeight="false" outlineLevel="0" collapsed="false">
      <c r="B212" s="27"/>
      <c r="C212" s="17"/>
      <c r="D212" s="17"/>
      <c r="E212" s="17"/>
      <c r="F212" s="28"/>
      <c r="G212" s="17"/>
    </row>
    <row r="213" customFormat="false" ht="15" hidden="false" customHeight="false" outlineLevel="0" collapsed="false">
      <c r="B213" s="29"/>
      <c r="C213" s="30"/>
      <c r="D213" s="30"/>
      <c r="E213" s="30"/>
      <c r="F213" s="31"/>
      <c r="G213" s="30"/>
    </row>
    <row r="214" customFormat="false" ht="15" hidden="false" customHeight="false" outlineLevel="0" collapsed="false">
      <c r="B214" s="27"/>
      <c r="C214" s="17"/>
      <c r="D214" s="17"/>
      <c r="E214" s="17"/>
      <c r="F214" s="28"/>
      <c r="G214" s="17"/>
    </row>
    <row r="215" customFormat="false" ht="15" hidden="false" customHeight="false" outlineLevel="0" collapsed="false">
      <c r="B215" s="29"/>
      <c r="C215" s="30"/>
      <c r="D215" s="30"/>
      <c r="E215" s="30"/>
      <c r="F215" s="31"/>
      <c r="G215" s="30"/>
    </row>
    <row r="216" customFormat="false" ht="15" hidden="false" customHeight="false" outlineLevel="0" collapsed="false">
      <c r="B216" s="27"/>
      <c r="C216" s="17"/>
      <c r="D216" s="17"/>
      <c r="E216" s="17"/>
      <c r="F216" s="28"/>
      <c r="G216" s="17"/>
    </row>
    <row r="217" customFormat="false" ht="15" hidden="false" customHeight="false" outlineLevel="0" collapsed="false">
      <c r="B217" s="29"/>
      <c r="C217" s="30"/>
      <c r="D217" s="30"/>
      <c r="E217" s="30"/>
      <c r="F217" s="31"/>
      <c r="G217" s="30"/>
    </row>
    <row r="218" customFormat="false" ht="15" hidden="false" customHeight="false" outlineLevel="0" collapsed="false">
      <c r="B218" s="27"/>
      <c r="C218" s="17"/>
      <c r="D218" s="17"/>
      <c r="E218" s="17"/>
      <c r="F218" s="28"/>
      <c r="G218" s="17"/>
    </row>
    <row r="219" customFormat="false" ht="15" hidden="false" customHeight="false" outlineLevel="0" collapsed="false">
      <c r="B219" s="29"/>
      <c r="C219" s="30"/>
      <c r="D219" s="30"/>
      <c r="E219" s="30"/>
      <c r="F219" s="31"/>
      <c r="G219" s="30"/>
    </row>
    <row r="220" customFormat="false" ht="15" hidden="false" customHeight="false" outlineLevel="0" collapsed="false">
      <c r="B220" s="27"/>
      <c r="C220" s="17"/>
      <c r="D220" s="17"/>
      <c r="E220" s="17"/>
      <c r="F220" s="28"/>
      <c r="G220" s="17"/>
    </row>
    <row r="221" customFormat="false" ht="15" hidden="false" customHeight="false" outlineLevel="0" collapsed="false">
      <c r="B221" s="29"/>
      <c r="C221" s="30"/>
      <c r="D221" s="30"/>
      <c r="E221" s="30"/>
      <c r="F221" s="31"/>
      <c r="G221" s="30"/>
    </row>
    <row r="222" customFormat="false" ht="15" hidden="false" customHeight="false" outlineLevel="0" collapsed="false">
      <c r="B222" s="27"/>
      <c r="C222" s="17"/>
      <c r="D222" s="17"/>
      <c r="E222" s="17"/>
      <c r="F222" s="28"/>
      <c r="G222" s="17"/>
    </row>
    <row r="223" customFormat="false" ht="15" hidden="false" customHeight="false" outlineLevel="0" collapsed="false">
      <c r="B223" s="29"/>
      <c r="C223" s="30"/>
      <c r="D223" s="30"/>
      <c r="E223" s="30"/>
      <c r="F223" s="31"/>
      <c r="G223" s="30"/>
    </row>
    <row r="224" customFormat="false" ht="15" hidden="false" customHeight="false" outlineLevel="0" collapsed="false">
      <c r="B224" s="27"/>
      <c r="C224" s="17"/>
      <c r="D224" s="17"/>
      <c r="E224" s="17"/>
      <c r="F224" s="28"/>
      <c r="G224" s="17"/>
    </row>
    <row r="225" customFormat="false" ht="15" hidden="false" customHeight="false" outlineLevel="0" collapsed="false">
      <c r="B225" s="29"/>
      <c r="C225" s="30"/>
      <c r="D225" s="30"/>
      <c r="E225" s="30"/>
      <c r="F225" s="31"/>
      <c r="G225" s="30"/>
    </row>
    <row r="226" customFormat="false" ht="15" hidden="false" customHeight="false" outlineLevel="0" collapsed="false">
      <c r="B226" s="27"/>
      <c r="C226" s="17"/>
      <c r="D226" s="17"/>
      <c r="E226" s="17"/>
      <c r="F226" s="28"/>
      <c r="G226" s="17"/>
    </row>
    <row r="227" customFormat="false" ht="15" hidden="false" customHeight="false" outlineLevel="0" collapsed="false">
      <c r="B227" s="29"/>
      <c r="C227" s="30"/>
      <c r="D227" s="30"/>
      <c r="E227" s="30"/>
      <c r="F227" s="31"/>
      <c r="G227" s="30"/>
    </row>
    <row r="228" customFormat="false" ht="15" hidden="false" customHeight="false" outlineLevel="0" collapsed="false">
      <c r="B228" s="27"/>
      <c r="C228" s="17"/>
      <c r="D228" s="17"/>
      <c r="E228" s="17"/>
      <c r="F228" s="28"/>
      <c r="G228" s="17"/>
    </row>
    <row r="229" customFormat="false" ht="15" hidden="false" customHeight="false" outlineLevel="0" collapsed="false">
      <c r="B229" s="29"/>
      <c r="C229" s="30"/>
      <c r="D229" s="30"/>
      <c r="E229" s="30"/>
      <c r="F229" s="31"/>
      <c r="G229" s="30"/>
    </row>
    <row r="230" customFormat="false" ht="15" hidden="false" customHeight="false" outlineLevel="0" collapsed="false">
      <c r="B230" s="27"/>
      <c r="C230" s="17"/>
      <c r="D230" s="17"/>
      <c r="E230" s="17"/>
      <c r="F230" s="28"/>
      <c r="G230" s="17"/>
    </row>
    <row r="231" customFormat="false" ht="15" hidden="false" customHeight="false" outlineLevel="0" collapsed="false">
      <c r="B231" s="29"/>
      <c r="C231" s="30"/>
      <c r="D231" s="30"/>
      <c r="E231" s="30"/>
      <c r="F231" s="31"/>
      <c r="G231" s="30"/>
    </row>
    <row r="232" customFormat="false" ht="15" hidden="false" customHeight="false" outlineLevel="0" collapsed="false">
      <c r="B232" s="27"/>
      <c r="C232" s="17"/>
      <c r="D232" s="17"/>
      <c r="E232" s="17"/>
      <c r="F232" s="28"/>
      <c r="G232" s="17"/>
    </row>
    <row r="233" customFormat="false" ht="15" hidden="false" customHeight="false" outlineLevel="0" collapsed="false">
      <c r="B233" s="29"/>
      <c r="C233" s="30"/>
      <c r="D233" s="30"/>
      <c r="E233" s="30"/>
      <c r="F233" s="31"/>
      <c r="G233" s="30"/>
    </row>
    <row r="234" customFormat="false" ht="15" hidden="false" customHeight="false" outlineLevel="0" collapsed="false">
      <c r="B234" s="27"/>
      <c r="C234" s="17"/>
      <c r="D234" s="17"/>
      <c r="E234" s="17"/>
      <c r="F234" s="28"/>
      <c r="G234" s="17"/>
    </row>
    <row r="235" customFormat="false" ht="15" hidden="false" customHeight="false" outlineLevel="0" collapsed="false">
      <c r="B235" s="29"/>
      <c r="C235" s="30"/>
      <c r="D235" s="30"/>
      <c r="E235" s="30"/>
      <c r="F235" s="31"/>
      <c r="G235" s="30"/>
    </row>
    <row r="236" customFormat="false" ht="15" hidden="false" customHeight="false" outlineLevel="0" collapsed="false">
      <c r="B236" s="27"/>
      <c r="C236" s="17"/>
      <c r="D236" s="17"/>
      <c r="E236" s="17"/>
      <c r="F236" s="28"/>
      <c r="G236" s="17"/>
    </row>
    <row r="237" customFormat="false" ht="15" hidden="false" customHeight="false" outlineLevel="0" collapsed="false">
      <c r="B237" s="29"/>
      <c r="C237" s="30"/>
      <c r="D237" s="30"/>
      <c r="E237" s="30"/>
      <c r="F237" s="31"/>
      <c r="G237" s="30"/>
    </row>
    <row r="238" customFormat="false" ht="15" hidden="false" customHeight="false" outlineLevel="0" collapsed="false">
      <c r="B238" s="27"/>
      <c r="C238" s="17"/>
      <c r="D238" s="17"/>
      <c r="E238" s="17"/>
      <c r="F238" s="28"/>
      <c r="G238" s="17"/>
    </row>
    <row r="239" customFormat="false" ht="15" hidden="false" customHeight="false" outlineLevel="0" collapsed="false">
      <c r="B239" s="29"/>
      <c r="C239" s="30"/>
      <c r="D239" s="30"/>
      <c r="E239" s="30"/>
      <c r="F239" s="31"/>
      <c r="G239" s="30"/>
    </row>
    <row r="240" customFormat="false" ht="15" hidden="false" customHeight="false" outlineLevel="0" collapsed="false">
      <c r="B240" s="27"/>
      <c r="C240" s="17"/>
      <c r="D240" s="17"/>
      <c r="E240" s="17"/>
      <c r="F240" s="28"/>
      <c r="G240" s="17"/>
    </row>
    <row r="241" customFormat="false" ht="15" hidden="false" customHeight="false" outlineLevel="0" collapsed="false">
      <c r="B241" s="29"/>
      <c r="C241" s="30"/>
      <c r="D241" s="30"/>
      <c r="E241" s="30"/>
      <c r="F241" s="31"/>
      <c r="G241" s="30"/>
    </row>
    <row r="242" customFormat="false" ht="15" hidden="false" customHeight="false" outlineLevel="0" collapsed="false">
      <c r="B242" s="27"/>
      <c r="C242" s="17"/>
      <c r="D242" s="17"/>
      <c r="E242" s="17"/>
      <c r="F242" s="28"/>
      <c r="G242" s="17"/>
    </row>
    <row r="243" customFormat="false" ht="15" hidden="false" customHeight="false" outlineLevel="0" collapsed="false">
      <c r="B243" s="29"/>
      <c r="C243" s="30"/>
      <c r="D243" s="30"/>
      <c r="E243" s="30"/>
      <c r="F243" s="31"/>
      <c r="G243" s="30"/>
    </row>
    <row r="244" customFormat="false" ht="15" hidden="false" customHeight="false" outlineLevel="0" collapsed="false">
      <c r="B244" s="27"/>
      <c r="C244" s="17"/>
      <c r="D244" s="17"/>
      <c r="E244" s="17"/>
      <c r="F244" s="28"/>
      <c r="G244" s="17"/>
    </row>
    <row r="245" customFormat="false" ht="15" hidden="false" customHeight="false" outlineLevel="0" collapsed="false">
      <c r="B245" s="29"/>
      <c r="C245" s="30"/>
      <c r="D245" s="30"/>
      <c r="E245" s="30"/>
      <c r="F245" s="31"/>
      <c r="G245" s="30"/>
    </row>
    <row r="246" customFormat="false" ht="15" hidden="false" customHeight="false" outlineLevel="0" collapsed="false">
      <c r="B246" s="27"/>
      <c r="C246" s="17"/>
      <c r="D246" s="17"/>
      <c r="E246" s="17"/>
      <c r="F246" s="28"/>
      <c r="G246" s="17"/>
    </row>
    <row r="247" customFormat="false" ht="15" hidden="false" customHeight="false" outlineLevel="0" collapsed="false">
      <c r="B247" s="29"/>
      <c r="C247" s="30"/>
      <c r="D247" s="30"/>
      <c r="E247" s="30"/>
      <c r="F247" s="31"/>
      <c r="G247" s="30"/>
    </row>
    <row r="248" customFormat="false" ht="15" hidden="false" customHeight="false" outlineLevel="0" collapsed="false">
      <c r="B248" s="27"/>
      <c r="C248" s="17"/>
      <c r="D248" s="17"/>
      <c r="E248" s="17"/>
      <c r="F248" s="28"/>
      <c r="G248" s="17"/>
    </row>
    <row r="249" customFormat="false" ht="15" hidden="false" customHeight="false" outlineLevel="0" collapsed="false">
      <c r="B249" s="29"/>
      <c r="C249" s="30"/>
      <c r="D249" s="30"/>
      <c r="E249" s="30"/>
      <c r="F249" s="31"/>
      <c r="G249" s="30"/>
    </row>
    <row r="250" customFormat="false" ht="15" hidden="false" customHeight="false" outlineLevel="0" collapsed="false">
      <c r="B250" s="27"/>
      <c r="C250" s="17"/>
      <c r="D250" s="17"/>
      <c r="E250" s="17"/>
      <c r="F250" s="28"/>
      <c r="G250" s="17"/>
    </row>
    <row r="251" customFormat="false" ht="15" hidden="false" customHeight="false" outlineLevel="0" collapsed="false">
      <c r="B251" s="29"/>
      <c r="C251" s="30"/>
      <c r="D251" s="30"/>
      <c r="E251" s="30"/>
      <c r="F251" s="31"/>
      <c r="G251" s="30"/>
    </row>
    <row r="252" customFormat="false" ht="15" hidden="false" customHeight="false" outlineLevel="0" collapsed="false">
      <c r="B252" s="27"/>
      <c r="C252" s="17"/>
      <c r="D252" s="17"/>
      <c r="E252" s="17"/>
      <c r="F252" s="28"/>
      <c r="G252" s="17"/>
    </row>
    <row r="253" customFormat="false" ht="15" hidden="false" customHeight="false" outlineLevel="0" collapsed="false">
      <c r="B253" s="29"/>
      <c r="C253" s="30"/>
      <c r="D253" s="30"/>
      <c r="E253" s="30"/>
      <c r="F253" s="31"/>
      <c r="G253" s="30"/>
    </row>
    <row r="254" customFormat="false" ht="15" hidden="false" customHeight="false" outlineLevel="0" collapsed="false">
      <c r="B254" s="27"/>
      <c r="C254" s="17"/>
      <c r="D254" s="17"/>
      <c r="E254" s="17"/>
      <c r="F254" s="28"/>
      <c r="G254" s="17"/>
    </row>
    <row r="255" customFormat="false" ht="15" hidden="false" customHeight="false" outlineLevel="0" collapsed="false">
      <c r="B255" s="29"/>
      <c r="C255" s="30"/>
      <c r="D255" s="30"/>
      <c r="E255" s="30"/>
      <c r="F255" s="31"/>
      <c r="G255" s="30"/>
    </row>
    <row r="256" customFormat="false" ht="15" hidden="false" customHeight="false" outlineLevel="0" collapsed="false">
      <c r="B256" s="27"/>
      <c r="C256" s="17"/>
      <c r="D256" s="17"/>
      <c r="E256" s="17"/>
      <c r="F256" s="28"/>
      <c r="G256" s="17"/>
    </row>
    <row r="257" customFormat="false" ht="15" hidden="false" customHeight="false" outlineLevel="0" collapsed="false">
      <c r="B257" s="29"/>
      <c r="C257" s="30"/>
      <c r="D257" s="30"/>
      <c r="E257" s="30"/>
      <c r="F257" s="31"/>
      <c r="G257" s="30"/>
    </row>
    <row r="258" customFormat="false" ht="15" hidden="false" customHeight="false" outlineLevel="0" collapsed="false">
      <c r="B258" s="27"/>
      <c r="C258" s="17"/>
      <c r="D258" s="17"/>
      <c r="E258" s="17"/>
      <c r="F258" s="28"/>
      <c r="G258" s="17"/>
    </row>
    <row r="259" customFormat="false" ht="15" hidden="false" customHeight="false" outlineLevel="0" collapsed="false">
      <c r="B259" s="29"/>
      <c r="C259" s="30"/>
      <c r="D259" s="30"/>
      <c r="E259" s="30"/>
      <c r="F259" s="31"/>
      <c r="G259" s="30"/>
    </row>
    <row r="260" customFormat="false" ht="15" hidden="false" customHeight="false" outlineLevel="0" collapsed="false">
      <c r="B260" s="27"/>
      <c r="C260" s="17"/>
      <c r="D260" s="17"/>
      <c r="E260" s="17"/>
      <c r="F260" s="28"/>
      <c r="G260" s="17"/>
    </row>
    <row r="261" customFormat="false" ht="15" hidden="false" customHeight="false" outlineLevel="0" collapsed="false">
      <c r="B261" s="29"/>
      <c r="C261" s="30"/>
      <c r="D261" s="30"/>
      <c r="E261" s="30"/>
      <c r="F261" s="31"/>
      <c r="G261" s="30"/>
    </row>
    <row r="262" customFormat="false" ht="15" hidden="false" customHeight="false" outlineLevel="0" collapsed="false">
      <c r="B262" s="27"/>
      <c r="C262" s="17"/>
      <c r="D262" s="17"/>
      <c r="E262" s="17"/>
      <c r="F262" s="28"/>
      <c r="G262" s="17"/>
    </row>
    <row r="263" customFormat="false" ht="15" hidden="false" customHeight="false" outlineLevel="0" collapsed="false">
      <c r="B263" s="29"/>
      <c r="C263" s="30"/>
      <c r="D263" s="30"/>
      <c r="E263" s="30"/>
      <c r="F263" s="31"/>
      <c r="G263" s="30"/>
    </row>
    <row r="264" customFormat="false" ht="15" hidden="false" customHeight="false" outlineLevel="0" collapsed="false">
      <c r="B264" s="27"/>
      <c r="C264" s="17"/>
      <c r="D264" s="17"/>
      <c r="E264" s="17"/>
      <c r="F264" s="28"/>
      <c r="G264" s="17"/>
    </row>
    <row r="265" customFormat="false" ht="15" hidden="false" customHeight="false" outlineLevel="0" collapsed="false">
      <c r="B265" s="29"/>
      <c r="C265" s="30"/>
      <c r="D265" s="30"/>
      <c r="E265" s="30"/>
      <c r="F265" s="31"/>
      <c r="G265" s="30"/>
    </row>
    <row r="266" customFormat="false" ht="15" hidden="false" customHeight="false" outlineLevel="0" collapsed="false">
      <c r="B266" s="27"/>
      <c r="C266" s="17"/>
      <c r="D266" s="17"/>
      <c r="E266" s="17"/>
      <c r="F266" s="28"/>
      <c r="G266" s="17"/>
    </row>
    <row r="267" customFormat="false" ht="15" hidden="false" customHeight="false" outlineLevel="0" collapsed="false">
      <c r="B267" s="29"/>
      <c r="C267" s="30"/>
      <c r="D267" s="30"/>
      <c r="E267" s="30"/>
      <c r="F267" s="31"/>
      <c r="G267" s="30"/>
    </row>
    <row r="268" customFormat="false" ht="15" hidden="false" customHeight="false" outlineLevel="0" collapsed="false">
      <c r="B268" s="27"/>
      <c r="C268" s="17"/>
      <c r="D268" s="17"/>
      <c r="E268" s="17"/>
      <c r="F268" s="28"/>
      <c r="G268" s="17"/>
    </row>
    <row r="269" customFormat="false" ht="15" hidden="false" customHeight="false" outlineLevel="0" collapsed="false">
      <c r="B269" s="29"/>
      <c r="C269" s="30"/>
      <c r="D269" s="30"/>
      <c r="E269" s="30"/>
      <c r="F269" s="31"/>
      <c r="G269" s="30"/>
    </row>
    <row r="270" customFormat="false" ht="15" hidden="false" customHeight="false" outlineLevel="0" collapsed="false">
      <c r="B270" s="27"/>
      <c r="C270" s="17"/>
      <c r="D270" s="17"/>
      <c r="E270" s="17"/>
      <c r="F270" s="28"/>
      <c r="G270" s="17"/>
    </row>
    <row r="271" customFormat="false" ht="15" hidden="false" customHeight="false" outlineLevel="0" collapsed="false">
      <c r="B271" s="29"/>
      <c r="C271" s="30"/>
      <c r="D271" s="30"/>
      <c r="E271" s="30"/>
      <c r="F271" s="31"/>
      <c r="G271" s="30"/>
    </row>
    <row r="272" customFormat="false" ht="15" hidden="false" customHeight="false" outlineLevel="0" collapsed="false">
      <c r="B272" s="27"/>
      <c r="C272" s="17"/>
      <c r="D272" s="17"/>
      <c r="E272" s="17"/>
      <c r="F272" s="28"/>
      <c r="G272" s="17"/>
    </row>
    <row r="273" customFormat="false" ht="15" hidden="false" customHeight="false" outlineLevel="0" collapsed="false">
      <c r="B273" s="29"/>
      <c r="C273" s="30"/>
      <c r="D273" s="30"/>
      <c r="E273" s="30"/>
      <c r="F273" s="31"/>
      <c r="G273" s="30"/>
    </row>
    <row r="274" customFormat="false" ht="15" hidden="false" customHeight="false" outlineLevel="0" collapsed="false">
      <c r="B274" s="27"/>
      <c r="C274" s="17"/>
      <c r="D274" s="17"/>
      <c r="E274" s="17"/>
      <c r="F274" s="28"/>
      <c r="G274" s="17"/>
    </row>
    <row r="275" customFormat="false" ht="15" hidden="false" customHeight="false" outlineLevel="0" collapsed="false">
      <c r="B275" s="29"/>
      <c r="C275" s="30"/>
      <c r="D275" s="30"/>
      <c r="E275" s="30"/>
      <c r="F275" s="31"/>
      <c r="G275" s="30"/>
    </row>
    <row r="276" customFormat="false" ht="15" hidden="false" customHeight="false" outlineLevel="0" collapsed="false">
      <c r="B276" s="27"/>
      <c r="C276" s="17"/>
      <c r="D276" s="17"/>
      <c r="E276" s="17"/>
      <c r="F276" s="28"/>
      <c r="G276" s="17"/>
    </row>
    <row r="277" customFormat="false" ht="15" hidden="false" customHeight="false" outlineLevel="0" collapsed="false">
      <c r="B277" s="29"/>
      <c r="C277" s="30"/>
      <c r="D277" s="30"/>
      <c r="E277" s="30"/>
      <c r="F277" s="31"/>
      <c r="G277" s="30"/>
    </row>
    <row r="278" customFormat="false" ht="15" hidden="false" customHeight="false" outlineLevel="0" collapsed="false">
      <c r="B278" s="27"/>
      <c r="C278" s="17"/>
      <c r="D278" s="17"/>
      <c r="E278" s="17"/>
      <c r="F278" s="28"/>
      <c r="G278" s="17"/>
    </row>
    <row r="279" customFormat="false" ht="15" hidden="false" customHeight="false" outlineLevel="0" collapsed="false">
      <c r="B279" s="29"/>
      <c r="C279" s="30"/>
      <c r="D279" s="30"/>
      <c r="E279" s="30"/>
      <c r="F279" s="31"/>
      <c r="G279" s="30"/>
    </row>
    <row r="280" customFormat="false" ht="15" hidden="false" customHeight="false" outlineLevel="0" collapsed="false">
      <c r="B280" s="27"/>
      <c r="C280" s="17"/>
      <c r="D280" s="17"/>
      <c r="E280" s="17"/>
      <c r="F280" s="28"/>
      <c r="G280" s="17"/>
    </row>
    <row r="281" customFormat="false" ht="15" hidden="false" customHeight="false" outlineLevel="0" collapsed="false">
      <c r="B281" s="29"/>
      <c r="C281" s="30"/>
      <c r="D281" s="30"/>
      <c r="E281" s="30"/>
      <c r="F281" s="31"/>
      <c r="G281" s="30"/>
    </row>
    <row r="282" customFormat="false" ht="15" hidden="false" customHeight="false" outlineLevel="0" collapsed="false">
      <c r="B282" s="27"/>
      <c r="C282" s="17"/>
      <c r="D282" s="17"/>
      <c r="E282" s="17"/>
      <c r="F282" s="28"/>
      <c r="G282" s="17"/>
    </row>
    <row r="283" customFormat="false" ht="15" hidden="false" customHeight="false" outlineLevel="0" collapsed="false">
      <c r="B283" s="29"/>
      <c r="C283" s="30"/>
      <c r="D283" s="30"/>
      <c r="E283" s="30"/>
      <c r="F283" s="31"/>
      <c r="G283" s="30"/>
    </row>
    <row r="284" customFormat="false" ht="15" hidden="false" customHeight="false" outlineLevel="0" collapsed="false">
      <c r="B284" s="27"/>
      <c r="C284" s="17"/>
      <c r="D284" s="17"/>
      <c r="E284" s="17"/>
      <c r="F284" s="28"/>
      <c r="G284" s="17"/>
    </row>
    <row r="285" customFormat="false" ht="15" hidden="false" customHeight="false" outlineLevel="0" collapsed="false">
      <c r="B285" s="29"/>
      <c r="C285" s="30"/>
      <c r="D285" s="30"/>
      <c r="E285" s="30"/>
      <c r="F285" s="31"/>
      <c r="G285" s="30"/>
    </row>
    <row r="286" customFormat="false" ht="15" hidden="false" customHeight="false" outlineLevel="0" collapsed="false">
      <c r="B286" s="27"/>
      <c r="C286" s="17"/>
      <c r="D286" s="17"/>
      <c r="E286" s="17"/>
      <c r="F286" s="28"/>
      <c r="G286" s="17"/>
    </row>
    <row r="287" customFormat="false" ht="15" hidden="false" customHeight="false" outlineLevel="0" collapsed="false">
      <c r="B287" s="29"/>
      <c r="C287" s="30"/>
      <c r="D287" s="30"/>
      <c r="E287" s="30"/>
      <c r="F287" s="31"/>
      <c r="G287" s="30"/>
    </row>
    <row r="288" customFormat="false" ht="15" hidden="false" customHeight="false" outlineLevel="0" collapsed="false">
      <c r="B288" s="27"/>
      <c r="C288" s="17"/>
      <c r="D288" s="17"/>
      <c r="E288" s="17"/>
      <c r="F288" s="28"/>
      <c r="G288" s="17"/>
    </row>
    <row r="289" customFormat="false" ht="15" hidden="false" customHeight="false" outlineLevel="0" collapsed="false">
      <c r="B289" s="29"/>
      <c r="C289" s="30"/>
      <c r="D289" s="30"/>
      <c r="E289" s="30"/>
      <c r="F289" s="31"/>
      <c r="G289" s="30"/>
    </row>
    <row r="290" customFormat="false" ht="15" hidden="false" customHeight="false" outlineLevel="0" collapsed="false">
      <c r="B290" s="27"/>
      <c r="C290" s="17"/>
      <c r="D290" s="17"/>
      <c r="E290" s="17"/>
      <c r="F290" s="28"/>
      <c r="G290" s="17"/>
    </row>
    <row r="291" customFormat="false" ht="15" hidden="false" customHeight="false" outlineLevel="0" collapsed="false">
      <c r="B291" s="29"/>
      <c r="C291" s="30"/>
      <c r="D291" s="30"/>
      <c r="E291" s="30"/>
      <c r="F291" s="31"/>
      <c r="G291" s="30"/>
    </row>
    <row r="292" customFormat="false" ht="15" hidden="false" customHeight="false" outlineLevel="0" collapsed="false">
      <c r="B292" s="27"/>
      <c r="C292" s="17"/>
      <c r="D292" s="17"/>
      <c r="E292" s="17"/>
      <c r="F292" s="28"/>
      <c r="G292" s="17"/>
    </row>
    <row r="293" customFormat="false" ht="15" hidden="false" customHeight="false" outlineLevel="0" collapsed="false">
      <c r="B293" s="29"/>
      <c r="C293" s="30"/>
      <c r="D293" s="30"/>
      <c r="E293" s="30"/>
      <c r="F293" s="31"/>
      <c r="G293" s="30"/>
    </row>
    <row r="294" customFormat="false" ht="15" hidden="false" customHeight="false" outlineLevel="0" collapsed="false">
      <c r="B294" s="27"/>
      <c r="C294" s="17"/>
      <c r="D294" s="17"/>
      <c r="E294" s="17"/>
      <c r="F294" s="28"/>
      <c r="G294" s="17"/>
    </row>
    <row r="295" customFormat="false" ht="15" hidden="false" customHeight="false" outlineLevel="0" collapsed="false">
      <c r="B295" s="29"/>
      <c r="C295" s="30"/>
      <c r="D295" s="30"/>
      <c r="E295" s="30"/>
      <c r="F295" s="31"/>
      <c r="G295" s="30"/>
    </row>
    <row r="296" customFormat="false" ht="15" hidden="false" customHeight="false" outlineLevel="0" collapsed="false">
      <c r="B296" s="27"/>
      <c r="C296" s="17"/>
      <c r="D296" s="17"/>
      <c r="E296" s="17"/>
      <c r="F296" s="28"/>
      <c r="G296" s="17"/>
    </row>
    <row r="297" customFormat="false" ht="15" hidden="false" customHeight="false" outlineLevel="0" collapsed="false">
      <c r="B297" s="29"/>
      <c r="C297" s="30"/>
      <c r="D297" s="30"/>
      <c r="E297" s="30"/>
      <c r="F297" s="31"/>
      <c r="G297" s="30"/>
    </row>
    <row r="298" customFormat="false" ht="15" hidden="false" customHeight="false" outlineLevel="0" collapsed="false">
      <c r="B298" s="27"/>
      <c r="C298" s="17"/>
      <c r="D298" s="17"/>
      <c r="E298" s="17"/>
      <c r="F298" s="28"/>
      <c r="G298" s="17"/>
    </row>
    <row r="299" customFormat="false" ht="15" hidden="false" customHeight="false" outlineLevel="0" collapsed="false">
      <c r="B299" s="29"/>
      <c r="C299" s="30"/>
      <c r="D299" s="30"/>
      <c r="E299" s="30"/>
      <c r="F299" s="31"/>
      <c r="G299" s="30"/>
    </row>
    <row r="300" customFormat="false" ht="15" hidden="false" customHeight="false" outlineLevel="0" collapsed="false">
      <c r="B300" s="27"/>
      <c r="C300" s="17"/>
      <c r="D300" s="17"/>
      <c r="E300" s="17"/>
      <c r="F300" s="28"/>
      <c r="G300" s="17"/>
    </row>
    <row r="301" customFormat="false" ht="15" hidden="false" customHeight="false" outlineLevel="0" collapsed="false">
      <c r="B301" s="29"/>
      <c r="C301" s="30"/>
      <c r="D301" s="30"/>
      <c r="E301" s="30"/>
      <c r="F301" s="31"/>
      <c r="G301" s="30"/>
    </row>
    <row r="302" customFormat="false" ht="15" hidden="false" customHeight="false" outlineLevel="0" collapsed="false">
      <c r="B302" s="27"/>
      <c r="C302" s="17"/>
      <c r="D302" s="17"/>
      <c r="E302" s="17"/>
      <c r="F302" s="28"/>
      <c r="G302" s="17"/>
    </row>
    <row r="303" customFormat="false" ht="15" hidden="false" customHeight="false" outlineLevel="0" collapsed="false">
      <c r="B303" s="29"/>
      <c r="C303" s="30"/>
      <c r="D303" s="30"/>
      <c r="E303" s="30"/>
      <c r="F303" s="31"/>
      <c r="G303" s="30"/>
    </row>
    <row r="304" customFormat="false" ht="15" hidden="false" customHeight="false" outlineLevel="0" collapsed="false">
      <c r="B304" s="27"/>
      <c r="C304" s="17"/>
      <c r="D304" s="17"/>
      <c r="E304" s="17"/>
      <c r="F304" s="28"/>
      <c r="G304" s="17"/>
    </row>
    <row r="305" customFormat="false" ht="15" hidden="false" customHeight="false" outlineLevel="0" collapsed="false">
      <c r="B305" s="29"/>
      <c r="C305" s="30"/>
      <c r="D305" s="30"/>
      <c r="E305" s="30"/>
      <c r="F305" s="31"/>
      <c r="G305" s="30"/>
    </row>
    <row r="306" customFormat="false" ht="15" hidden="false" customHeight="false" outlineLevel="0" collapsed="false">
      <c r="B306" s="27"/>
      <c r="C306" s="17"/>
      <c r="D306" s="17"/>
      <c r="E306" s="17"/>
      <c r="F306" s="28"/>
      <c r="G306" s="17"/>
    </row>
    <row r="307" customFormat="false" ht="15" hidden="false" customHeight="false" outlineLevel="0" collapsed="false">
      <c r="B307" s="29"/>
      <c r="C307" s="30"/>
      <c r="D307" s="30"/>
      <c r="E307" s="30"/>
      <c r="F307" s="31"/>
      <c r="G307" s="30"/>
    </row>
    <row r="308" customFormat="false" ht="15" hidden="false" customHeight="false" outlineLevel="0" collapsed="false">
      <c r="B308" s="27"/>
      <c r="C308" s="17"/>
      <c r="D308" s="17"/>
      <c r="E308" s="17"/>
      <c r="F308" s="28"/>
      <c r="G308" s="17"/>
    </row>
    <row r="309" customFormat="false" ht="15" hidden="false" customHeight="false" outlineLevel="0" collapsed="false">
      <c r="B309" s="29"/>
      <c r="C309" s="30"/>
      <c r="D309" s="30"/>
      <c r="E309" s="30"/>
      <c r="F309" s="31"/>
      <c r="G309" s="30"/>
    </row>
    <row r="310" customFormat="false" ht="15" hidden="false" customHeight="false" outlineLevel="0" collapsed="false">
      <c r="B310" s="27"/>
      <c r="C310" s="17"/>
      <c r="D310" s="17"/>
      <c r="E310" s="17"/>
      <c r="F310" s="28"/>
      <c r="G310" s="17"/>
    </row>
    <row r="311" customFormat="false" ht="15" hidden="false" customHeight="false" outlineLevel="0" collapsed="false">
      <c r="B311" s="29"/>
      <c r="C311" s="30"/>
      <c r="D311" s="30"/>
      <c r="E311" s="30"/>
      <c r="F311" s="31"/>
      <c r="G311" s="30"/>
    </row>
    <row r="312" customFormat="false" ht="15" hidden="false" customHeight="false" outlineLevel="0" collapsed="false">
      <c r="B312" s="27"/>
      <c r="C312" s="17"/>
      <c r="D312" s="17"/>
      <c r="E312" s="17"/>
      <c r="F312" s="28"/>
      <c r="G312" s="17"/>
    </row>
    <row r="313" customFormat="false" ht="15" hidden="false" customHeight="false" outlineLevel="0" collapsed="false">
      <c r="B313" s="29"/>
      <c r="C313" s="30"/>
      <c r="D313" s="30"/>
      <c r="E313" s="30"/>
      <c r="F313" s="31"/>
      <c r="G313" s="30"/>
    </row>
    <row r="314" customFormat="false" ht="15" hidden="false" customHeight="false" outlineLevel="0" collapsed="false">
      <c r="B314" s="27"/>
      <c r="C314" s="17"/>
      <c r="D314" s="17"/>
      <c r="E314" s="17"/>
      <c r="F314" s="28"/>
      <c r="G314" s="17"/>
    </row>
    <row r="315" customFormat="false" ht="15" hidden="false" customHeight="false" outlineLevel="0" collapsed="false">
      <c r="B315" s="29"/>
      <c r="C315" s="30"/>
      <c r="D315" s="30"/>
      <c r="E315" s="30"/>
      <c r="F315" s="31"/>
      <c r="G315" s="30"/>
    </row>
    <row r="316" customFormat="false" ht="15" hidden="false" customHeight="false" outlineLevel="0" collapsed="false">
      <c r="B316" s="27"/>
      <c r="C316" s="17"/>
      <c r="D316" s="17"/>
      <c r="E316" s="17"/>
      <c r="F316" s="28"/>
      <c r="G316" s="17"/>
    </row>
    <row r="317" customFormat="false" ht="15" hidden="false" customHeight="false" outlineLevel="0" collapsed="false">
      <c r="B317" s="29"/>
      <c r="C317" s="30"/>
      <c r="D317" s="30"/>
      <c r="E317" s="30"/>
      <c r="F317" s="31"/>
      <c r="G317" s="30"/>
    </row>
    <row r="318" customFormat="false" ht="15" hidden="false" customHeight="false" outlineLevel="0" collapsed="false">
      <c r="B318" s="27"/>
      <c r="C318" s="17"/>
      <c r="D318" s="17"/>
      <c r="E318" s="17"/>
      <c r="F318" s="28"/>
      <c r="G318" s="17"/>
    </row>
    <row r="319" customFormat="false" ht="15" hidden="false" customHeight="false" outlineLevel="0" collapsed="false">
      <c r="B319" s="29"/>
      <c r="C319" s="30"/>
      <c r="D319" s="30"/>
      <c r="E319" s="30"/>
      <c r="F319" s="31"/>
      <c r="G319" s="30"/>
    </row>
    <row r="320" customFormat="false" ht="15" hidden="false" customHeight="false" outlineLevel="0" collapsed="false">
      <c r="B320" s="27"/>
      <c r="C320" s="17"/>
      <c r="D320" s="17"/>
      <c r="E320" s="17"/>
      <c r="F320" s="28"/>
      <c r="G320" s="17"/>
    </row>
    <row r="321" customFormat="false" ht="15" hidden="false" customHeight="false" outlineLevel="0" collapsed="false">
      <c r="B321" s="29"/>
      <c r="C321" s="30"/>
      <c r="D321" s="30"/>
      <c r="E321" s="30"/>
      <c r="F321" s="31"/>
      <c r="G321" s="30"/>
    </row>
    <row r="322" customFormat="false" ht="15" hidden="false" customHeight="false" outlineLevel="0" collapsed="false">
      <c r="B322" s="27"/>
      <c r="C322" s="17"/>
      <c r="D322" s="17"/>
      <c r="E322" s="17"/>
      <c r="F322" s="28"/>
      <c r="G322" s="17"/>
    </row>
    <row r="323" customFormat="false" ht="15" hidden="false" customHeight="false" outlineLevel="0" collapsed="false">
      <c r="B323" s="29"/>
      <c r="C323" s="30"/>
      <c r="D323" s="30"/>
      <c r="E323" s="30"/>
      <c r="F323" s="31"/>
      <c r="G323" s="30"/>
    </row>
    <row r="324" customFormat="false" ht="15" hidden="false" customHeight="false" outlineLevel="0" collapsed="false">
      <c r="B324" s="27"/>
      <c r="C324" s="17"/>
      <c r="D324" s="17"/>
      <c r="E324" s="17"/>
      <c r="F324" s="28"/>
      <c r="G324" s="17"/>
    </row>
    <row r="325" customFormat="false" ht="15" hidden="false" customHeight="false" outlineLevel="0" collapsed="false">
      <c r="B325" s="29"/>
      <c r="C325" s="30"/>
      <c r="D325" s="30"/>
      <c r="E325" s="30"/>
      <c r="F325" s="31"/>
      <c r="G325" s="30"/>
    </row>
    <row r="326" customFormat="false" ht="15" hidden="false" customHeight="false" outlineLevel="0" collapsed="false">
      <c r="B326" s="27"/>
      <c r="C326" s="17"/>
      <c r="D326" s="17"/>
      <c r="E326" s="17"/>
      <c r="F326" s="28"/>
      <c r="G326" s="17"/>
    </row>
    <row r="327" customFormat="false" ht="15" hidden="false" customHeight="false" outlineLevel="0" collapsed="false">
      <c r="B327" s="29"/>
      <c r="C327" s="30"/>
      <c r="D327" s="30"/>
      <c r="E327" s="30"/>
      <c r="F327" s="31"/>
      <c r="G327" s="30"/>
    </row>
    <row r="328" customFormat="false" ht="15" hidden="false" customHeight="false" outlineLevel="0" collapsed="false">
      <c r="B328" s="27"/>
      <c r="C328" s="17"/>
      <c r="D328" s="17"/>
      <c r="E328" s="17"/>
      <c r="F328" s="28"/>
      <c r="G328" s="17"/>
    </row>
    <row r="329" customFormat="false" ht="15" hidden="false" customHeight="false" outlineLevel="0" collapsed="false">
      <c r="B329" s="29"/>
      <c r="C329" s="30"/>
      <c r="D329" s="30"/>
      <c r="E329" s="30"/>
      <c r="F329" s="31"/>
      <c r="G329" s="30"/>
    </row>
    <row r="330" customFormat="false" ht="15" hidden="false" customHeight="false" outlineLevel="0" collapsed="false">
      <c r="B330" s="27"/>
      <c r="C330" s="17"/>
      <c r="D330" s="17"/>
      <c r="E330" s="17"/>
      <c r="F330" s="28"/>
      <c r="G330" s="17"/>
    </row>
    <row r="331" customFormat="false" ht="15" hidden="false" customHeight="false" outlineLevel="0" collapsed="false">
      <c r="B331" s="29"/>
      <c r="C331" s="30"/>
      <c r="D331" s="30"/>
      <c r="E331" s="30"/>
      <c r="F331" s="31"/>
      <c r="G331" s="30"/>
    </row>
    <row r="332" customFormat="false" ht="15" hidden="false" customHeight="false" outlineLevel="0" collapsed="false">
      <c r="B332" s="27"/>
      <c r="C332" s="17"/>
      <c r="D332" s="17"/>
      <c r="E332" s="17"/>
      <c r="F332" s="28"/>
      <c r="G332" s="17"/>
    </row>
    <row r="333" customFormat="false" ht="15" hidden="false" customHeight="false" outlineLevel="0" collapsed="false">
      <c r="B333" s="29"/>
      <c r="C333" s="30"/>
      <c r="D333" s="30"/>
      <c r="E333" s="30"/>
      <c r="F333" s="31"/>
      <c r="G333" s="30"/>
    </row>
    <row r="334" customFormat="false" ht="15" hidden="false" customHeight="false" outlineLevel="0" collapsed="false">
      <c r="B334" s="27"/>
      <c r="C334" s="17"/>
      <c r="D334" s="17"/>
      <c r="E334" s="17"/>
      <c r="F334" s="28"/>
      <c r="G334" s="17"/>
    </row>
    <row r="335" customFormat="false" ht="15" hidden="false" customHeight="false" outlineLevel="0" collapsed="false">
      <c r="B335" s="29"/>
      <c r="C335" s="30"/>
      <c r="D335" s="30"/>
      <c r="E335" s="30"/>
      <c r="F335" s="31"/>
      <c r="G335" s="30"/>
    </row>
    <row r="336" customFormat="false" ht="15" hidden="false" customHeight="false" outlineLevel="0" collapsed="false">
      <c r="B336" s="27"/>
      <c r="C336" s="17"/>
      <c r="D336" s="17"/>
      <c r="E336" s="17"/>
      <c r="F336" s="28"/>
      <c r="G336" s="17"/>
    </row>
    <row r="337" customFormat="false" ht="15" hidden="false" customHeight="false" outlineLevel="0" collapsed="false">
      <c r="B337" s="29"/>
      <c r="C337" s="30"/>
      <c r="D337" s="30"/>
      <c r="E337" s="30"/>
      <c r="F337" s="31"/>
      <c r="G337" s="30"/>
    </row>
    <row r="338" customFormat="false" ht="15" hidden="false" customHeight="false" outlineLevel="0" collapsed="false">
      <c r="B338" s="27"/>
      <c r="C338" s="17"/>
      <c r="D338" s="17"/>
      <c r="E338" s="17"/>
      <c r="F338" s="28"/>
      <c r="G338" s="17"/>
    </row>
    <row r="339" customFormat="false" ht="15" hidden="false" customHeight="false" outlineLevel="0" collapsed="false">
      <c r="B339" s="29"/>
      <c r="C339" s="30"/>
      <c r="D339" s="30"/>
      <c r="E339" s="30"/>
      <c r="F339" s="31"/>
      <c r="G339" s="30"/>
    </row>
    <row r="340" customFormat="false" ht="15" hidden="false" customHeight="false" outlineLevel="0" collapsed="false">
      <c r="B340" s="27"/>
      <c r="C340" s="17"/>
      <c r="D340" s="17"/>
      <c r="E340" s="17"/>
      <c r="F340" s="28"/>
      <c r="G340" s="17"/>
    </row>
    <row r="341" customFormat="false" ht="15" hidden="false" customHeight="false" outlineLevel="0" collapsed="false">
      <c r="B341" s="29"/>
      <c r="C341" s="30"/>
      <c r="D341" s="30"/>
      <c r="E341" s="30"/>
      <c r="F341" s="31"/>
      <c r="G341" s="30"/>
    </row>
    <row r="342" customFormat="false" ht="15" hidden="false" customHeight="false" outlineLevel="0" collapsed="false">
      <c r="B342" s="27"/>
      <c r="C342" s="17"/>
      <c r="D342" s="17"/>
      <c r="E342" s="17"/>
      <c r="F342" s="28"/>
      <c r="G342" s="17"/>
    </row>
    <row r="343" customFormat="false" ht="15" hidden="false" customHeight="false" outlineLevel="0" collapsed="false">
      <c r="B343" s="29"/>
      <c r="C343" s="30"/>
      <c r="D343" s="30"/>
      <c r="E343" s="30"/>
      <c r="F343" s="31"/>
      <c r="G343" s="30"/>
    </row>
    <row r="344" customFormat="false" ht="15" hidden="false" customHeight="false" outlineLevel="0" collapsed="false">
      <c r="B344" s="27"/>
      <c r="C344" s="17"/>
      <c r="D344" s="17"/>
      <c r="E344" s="17"/>
      <c r="F344" s="28"/>
      <c r="G344" s="17"/>
    </row>
    <row r="345" customFormat="false" ht="15" hidden="false" customHeight="false" outlineLevel="0" collapsed="false">
      <c r="B345" s="29"/>
      <c r="C345" s="30"/>
      <c r="D345" s="30"/>
      <c r="E345" s="30"/>
      <c r="F345" s="31"/>
      <c r="G345" s="30"/>
    </row>
    <row r="346" customFormat="false" ht="15" hidden="false" customHeight="false" outlineLevel="0" collapsed="false">
      <c r="B346" s="27"/>
      <c r="C346" s="17"/>
      <c r="D346" s="17"/>
      <c r="E346" s="17"/>
      <c r="F346" s="28"/>
      <c r="G346" s="17"/>
    </row>
    <row r="347" customFormat="false" ht="15" hidden="false" customHeight="false" outlineLevel="0" collapsed="false">
      <c r="B347" s="29"/>
      <c r="C347" s="30"/>
      <c r="D347" s="30"/>
      <c r="E347" s="30"/>
      <c r="F347" s="31"/>
      <c r="G347" s="30"/>
    </row>
    <row r="348" customFormat="false" ht="15" hidden="false" customHeight="false" outlineLevel="0" collapsed="false">
      <c r="B348" s="27"/>
      <c r="C348" s="17"/>
      <c r="D348" s="17"/>
      <c r="E348" s="17"/>
      <c r="F348" s="28"/>
      <c r="G348" s="17"/>
    </row>
    <row r="349" customFormat="false" ht="15" hidden="false" customHeight="false" outlineLevel="0" collapsed="false">
      <c r="B349" s="29"/>
      <c r="C349" s="30"/>
      <c r="D349" s="30"/>
      <c r="E349" s="30"/>
      <c r="F349" s="31"/>
      <c r="G349" s="30"/>
    </row>
    <row r="350" customFormat="false" ht="15" hidden="false" customHeight="false" outlineLevel="0" collapsed="false">
      <c r="B350" s="27"/>
      <c r="C350" s="17"/>
      <c r="D350" s="17"/>
      <c r="E350" s="17"/>
      <c r="F350" s="28"/>
      <c r="G350" s="17"/>
    </row>
    <row r="351" customFormat="false" ht="15" hidden="false" customHeight="false" outlineLevel="0" collapsed="false">
      <c r="B351" s="29"/>
      <c r="C351" s="30"/>
      <c r="D351" s="30"/>
      <c r="E351" s="30"/>
      <c r="F351" s="31"/>
      <c r="G351" s="30"/>
    </row>
    <row r="352" customFormat="false" ht="15" hidden="false" customHeight="false" outlineLevel="0" collapsed="false">
      <c r="B352" s="27"/>
      <c r="C352" s="17"/>
      <c r="D352" s="17"/>
      <c r="E352" s="17"/>
      <c r="F352" s="28"/>
      <c r="G352" s="17"/>
    </row>
    <row r="353" customFormat="false" ht="15" hidden="false" customHeight="false" outlineLevel="0" collapsed="false">
      <c r="B353" s="29"/>
      <c r="C353" s="30"/>
      <c r="D353" s="30"/>
      <c r="E353" s="30"/>
      <c r="F353" s="31"/>
      <c r="G353" s="30"/>
    </row>
    <row r="354" customFormat="false" ht="15" hidden="false" customHeight="false" outlineLevel="0" collapsed="false">
      <c r="B354" s="27"/>
      <c r="C354" s="17"/>
      <c r="D354" s="17"/>
      <c r="E354" s="17"/>
      <c r="F354" s="28"/>
      <c r="G354" s="17"/>
    </row>
    <row r="355" customFormat="false" ht="15" hidden="false" customHeight="false" outlineLevel="0" collapsed="false">
      <c r="B355" s="29"/>
      <c r="C355" s="30"/>
      <c r="D355" s="30"/>
      <c r="E355" s="30"/>
      <c r="F355" s="31"/>
      <c r="G355" s="30"/>
    </row>
    <row r="356" customFormat="false" ht="15" hidden="false" customHeight="false" outlineLevel="0" collapsed="false">
      <c r="B356" s="27"/>
      <c r="C356" s="17"/>
      <c r="D356" s="17"/>
      <c r="E356" s="17"/>
      <c r="F356" s="28"/>
      <c r="G356" s="17"/>
    </row>
    <row r="357" customFormat="false" ht="15" hidden="false" customHeight="false" outlineLevel="0" collapsed="false">
      <c r="B357" s="29"/>
      <c r="C357" s="30"/>
      <c r="D357" s="30"/>
      <c r="E357" s="30"/>
      <c r="F357" s="31"/>
      <c r="G357" s="30"/>
    </row>
    <row r="358" customFormat="false" ht="15" hidden="false" customHeight="false" outlineLevel="0" collapsed="false">
      <c r="B358" s="27"/>
      <c r="C358" s="17"/>
      <c r="D358" s="17"/>
      <c r="E358" s="17"/>
      <c r="F358" s="28"/>
      <c r="G358" s="17"/>
    </row>
    <row r="359" customFormat="false" ht="15" hidden="false" customHeight="false" outlineLevel="0" collapsed="false">
      <c r="B359" s="29"/>
      <c r="C359" s="30"/>
      <c r="D359" s="30"/>
      <c r="E359" s="30"/>
      <c r="F359" s="31"/>
      <c r="G359" s="30"/>
    </row>
    <row r="360" customFormat="false" ht="15" hidden="false" customHeight="false" outlineLevel="0" collapsed="false">
      <c r="B360" s="27"/>
      <c r="C360" s="17"/>
      <c r="D360" s="17"/>
      <c r="E360" s="17"/>
      <c r="F360" s="28"/>
      <c r="G360" s="17"/>
    </row>
    <row r="361" customFormat="false" ht="15" hidden="false" customHeight="false" outlineLevel="0" collapsed="false">
      <c r="B361" s="29"/>
      <c r="C361" s="30"/>
      <c r="D361" s="30"/>
      <c r="E361" s="30"/>
      <c r="F361" s="31"/>
      <c r="G361" s="30"/>
    </row>
    <row r="362" customFormat="false" ht="15" hidden="false" customHeight="false" outlineLevel="0" collapsed="false">
      <c r="B362" s="27"/>
      <c r="C362" s="17"/>
      <c r="D362" s="17"/>
      <c r="E362" s="17"/>
      <c r="F362" s="28"/>
      <c r="G362" s="17"/>
    </row>
    <row r="363" customFormat="false" ht="15" hidden="false" customHeight="false" outlineLevel="0" collapsed="false">
      <c r="B363" s="29"/>
      <c r="C363" s="30"/>
      <c r="D363" s="30"/>
      <c r="E363" s="30"/>
      <c r="F363" s="31"/>
      <c r="G363" s="30"/>
    </row>
    <row r="364" customFormat="false" ht="15" hidden="false" customHeight="false" outlineLevel="0" collapsed="false">
      <c r="B364" s="27"/>
      <c r="C364" s="17"/>
      <c r="D364" s="17"/>
      <c r="E364" s="17"/>
      <c r="F364" s="28"/>
      <c r="G364" s="17"/>
    </row>
    <row r="365" customFormat="false" ht="15" hidden="false" customHeight="false" outlineLevel="0" collapsed="false">
      <c r="B365" s="29"/>
      <c r="C365" s="30"/>
      <c r="D365" s="30"/>
      <c r="E365" s="30"/>
      <c r="F365" s="31"/>
      <c r="G365" s="30"/>
    </row>
    <row r="366" customFormat="false" ht="15" hidden="false" customHeight="false" outlineLevel="0" collapsed="false">
      <c r="B366" s="27"/>
      <c r="C366" s="17"/>
      <c r="D366" s="17"/>
      <c r="E366" s="17"/>
      <c r="F366" s="28"/>
      <c r="G366" s="17"/>
    </row>
    <row r="367" customFormat="false" ht="15" hidden="false" customHeight="false" outlineLevel="0" collapsed="false">
      <c r="B367" s="29"/>
      <c r="C367" s="30"/>
      <c r="D367" s="30"/>
      <c r="E367" s="30"/>
      <c r="F367" s="31"/>
      <c r="G367" s="30"/>
    </row>
    <row r="368" customFormat="false" ht="15" hidden="false" customHeight="false" outlineLevel="0" collapsed="false">
      <c r="B368" s="27"/>
      <c r="C368" s="17"/>
      <c r="D368" s="17"/>
      <c r="E368" s="17"/>
      <c r="F368" s="28"/>
      <c r="G368" s="17"/>
    </row>
    <row r="369" customFormat="false" ht="15" hidden="false" customHeight="false" outlineLevel="0" collapsed="false">
      <c r="B369" s="29"/>
      <c r="C369" s="30"/>
      <c r="D369" s="30"/>
      <c r="E369" s="30"/>
      <c r="F369" s="31"/>
      <c r="G369" s="30"/>
    </row>
    <row r="370" customFormat="false" ht="15" hidden="false" customHeight="false" outlineLevel="0" collapsed="false">
      <c r="B370" s="27"/>
      <c r="C370" s="17"/>
      <c r="D370" s="17"/>
      <c r="E370" s="17"/>
      <c r="F370" s="28"/>
      <c r="G370" s="17"/>
    </row>
    <row r="371" customFormat="false" ht="15" hidden="false" customHeight="false" outlineLevel="0" collapsed="false">
      <c r="B371" s="29"/>
      <c r="C371" s="30"/>
      <c r="D371" s="30"/>
      <c r="E371" s="30"/>
      <c r="F371" s="31"/>
      <c r="G371" s="30"/>
    </row>
    <row r="372" customFormat="false" ht="15" hidden="false" customHeight="false" outlineLevel="0" collapsed="false">
      <c r="B372" s="27"/>
      <c r="C372" s="17"/>
      <c r="D372" s="17"/>
      <c r="E372" s="17"/>
      <c r="F372" s="28"/>
      <c r="G372" s="17"/>
    </row>
    <row r="373" customFormat="false" ht="15" hidden="false" customHeight="false" outlineLevel="0" collapsed="false">
      <c r="B373" s="29"/>
      <c r="C373" s="30"/>
      <c r="D373" s="30"/>
      <c r="E373" s="30"/>
      <c r="F373" s="31"/>
      <c r="G373" s="30"/>
    </row>
    <row r="374" customFormat="false" ht="15" hidden="false" customHeight="false" outlineLevel="0" collapsed="false">
      <c r="B374" s="27"/>
      <c r="C374" s="17"/>
      <c r="D374" s="17"/>
      <c r="E374" s="17"/>
      <c r="F374" s="28"/>
      <c r="G374" s="17"/>
    </row>
    <row r="375" customFormat="false" ht="15" hidden="false" customHeight="false" outlineLevel="0" collapsed="false">
      <c r="B375" s="29"/>
      <c r="C375" s="30"/>
      <c r="D375" s="30"/>
      <c r="E375" s="30"/>
      <c r="F375" s="31"/>
      <c r="G375" s="30"/>
    </row>
    <row r="376" customFormat="false" ht="15" hidden="false" customHeight="false" outlineLevel="0" collapsed="false">
      <c r="B376" s="27"/>
      <c r="C376" s="17"/>
      <c r="D376" s="17"/>
      <c r="E376" s="17"/>
      <c r="F376" s="28"/>
      <c r="G376" s="17"/>
    </row>
    <row r="377" customFormat="false" ht="15" hidden="false" customHeight="false" outlineLevel="0" collapsed="false">
      <c r="B377" s="29"/>
      <c r="C377" s="30"/>
      <c r="D377" s="30"/>
      <c r="E377" s="30"/>
      <c r="F377" s="31"/>
      <c r="G377" s="30"/>
    </row>
    <row r="378" customFormat="false" ht="15" hidden="false" customHeight="false" outlineLevel="0" collapsed="false">
      <c r="B378" s="27"/>
      <c r="C378" s="17"/>
      <c r="D378" s="17"/>
      <c r="E378" s="17"/>
      <c r="F378" s="28"/>
      <c r="G378" s="17"/>
    </row>
    <row r="379" customFormat="false" ht="15" hidden="false" customHeight="false" outlineLevel="0" collapsed="false">
      <c r="B379" s="29"/>
      <c r="C379" s="30"/>
      <c r="D379" s="30"/>
      <c r="E379" s="30"/>
      <c r="F379" s="31"/>
      <c r="G379" s="30"/>
    </row>
    <row r="380" customFormat="false" ht="15" hidden="false" customHeight="false" outlineLevel="0" collapsed="false">
      <c r="B380" s="27"/>
      <c r="C380" s="17"/>
      <c r="D380" s="17"/>
      <c r="E380" s="17"/>
      <c r="F380" s="28"/>
      <c r="G380" s="17"/>
    </row>
    <row r="381" customFormat="false" ht="15" hidden="false" customHeight="false" outlineLevel="0" collapsed="false">
      <c r="B381" s="29"/>
      <c r="C381" s="30"/>
      <c r="D381" s="30"/>
      <c r="E381" s="30"/>
      <c r="F381" s="31"/>
      <c r="G381" s="30"/>
    </row>
    <row r="382" customFormat="false" ht="15" hidden="false" customHeight="false" outlineLevel="0" collapsed="false">
      <c r="B382" s="27"/>
      <c r="C382" s="17"/>
      <c r="D382" s="17"/>
      <c r="E382" s="17"/>
      <c r="F382" s="28"/>
      <c r="G382" s="17"/>
    </row>
    <row r="383" customFormat="false" ht="15" hidden="false" customHeight="false" outlineLevel="0" collapsed="false">
      <c r="B383" s="29"/>
      <c r="C383" s="30"/>
      <c r="D383" s="30"/>
      <c r="E383" s="30"/>
      <c r="F383" s="31"/>
      <c r="G383" s="30"/>
    </row>
    <row r="384" customFormat="false" ht="15" hidden="false" customHeight="false" outlineLevel="0" collapsed="false">
      <c r="B384" s="27"/>
      <c r="C384" s="17"/>
      <c r="D384" s="17"/>
      <c r="E384" s="17"/>
      <c r="F384" s="28"/>
      <c r="G384" s="17"/>
    </row>
    <row r="385" customFormat="false" ht="15" hidden="false" customHeight="false" outlineLevel="0" collapsed="false">
      <c r="B385" s="29"/>
      <c r="C385" s="30"/>
      <c r="D385" s="30"/>
      <c r="E385" s="30"/>
      <c r="F385" s="31"/>
      <c r="G385" s="30"/>
    </row>
    <row r="386" customFormat="false" ht="15" hidden="false" customHeight="false" outlineLevel="0" collapsed="false">
      <c r="B386" s="27"/>
      <c r="C386" s="17"/>
      <c r="D386" s="17"/>
      <c r="E386" s="17"/>
      <c r="F386" s="28"/>
      <c r="G386" s="17"/>
    </row>
    <row r="387" customFormat="false" ht="15" hidden="false" customHeight="false" outlineLevel="0" collapsed="false">
      <c r="B387" s="29"/>
      <c r="C387" s="30"/>
      <c r="D387" s="30"/>
      <c r="E387" s="30"/>
      <c r="F387" s="31"/>
      <c r="G387" s="30"/>
    </row>
    <row r="388" customFormat="false" ht="15" hidden="false" customHeight="false" outlineLevel="0" collapsed="false">
      <c r="B388" s="27"/>
      <c r="C388" s="17"/>
      <c r="D388" s="17"/>
      <c r="E388" s="17"/>
      <c r="F388" s="28"/>
      <c r="G388" s="17"/>
    </row>
    <row r="389" customFormat="false" ht="15" hidden="false" customHeight="false" outlineLevel="0" collapsed="false">
      <c r="B389" s="29"/>
      <c r="C389" s="30"/>
      <c r="D389" s="30"/>
      <c r="E389" s="30"/>
      <c r="F389" s="31"/>
      <c r="G389" s="30"/>
    </row>
    <row r="390" customFormat="false" ht="15" hidden="false" customHeight="false" outlineLevel="0" collapsed="false">
      <c r="B390" s="27"/>
      <c r="C390" s="17"/>
      <c r="D390" s="17"/>
      <c r="E390" s="17"/>
      <c r="F390" s="28"/>
      <c r="G390" s="17"/>
    </row>
    <row r="391" customFormat="false" ht="15" hidden="false" customHeight="false" outlineLevel="0" collapsed="false">
      <c r="B391" s="29"/>
      <c r="C391" s="30"/>
      <c r="D391" s="30"/>
      <c r="E391" s="30"/>
      <c r="F391" s="31"/>
      <c r="G391" s="30"/>
    </row>
    <row r="392" customFormat="false" ht="15" hidden="false" customHeight="false" outlineLevel="0" collapsed="false">
      <c r="B392" s="27"/>
      <c r="C392" s="17"/>
      <c r="D392" s="17"/>
      <c r="E392" s="17"/>
      <c r="F392" s="28"/>
      <c r="G392" s="17"/>
    </row>
    <row r="393" customFormat="false" ht="15" hidden="false" customHeight="false" outlineLevel="0" collapsed="false">
      <c r="B393" s="29"/>
      <c r="C393" s="30"/>
      <c r="D393" s="30"/>
      <c r="E393" s="30"/>
      <c r="F393" s="31"/>
      <c r="G393" s="30"/>
    </row>
    <row r="394" customFormat="false" ht="15" hidden="false" customHeight="false" outlineLevel="0" collapsed="false">
      <c r="B394" s="27"/>
      <c r="C394" s="17"/>
      <c r="D394" s="17"/>
      <c r="E394" s="17"/>
      <c r="F394" s="28"/>
      <c r="G394" s="17"/>
    </row>
    <row r="395" customFormat="false" ht="15" hidden="false" customHeight="false" outlineLevel="0" collapsed="false">
      <c r="B395" s="29"/>
      <c r="C395" s="30"/>
      <c r="D395" s="30"/>
      <c r="E395" s="30"/>
      <c r="F395" s="31"/>
      <c r="G395" s="30"/>
    </row>
    <row r="396" customFormat="false" ht="15" hidden="false" customHeight="false" outlineLevel="0" collapsed="false">
      <c r="B396" s="27"/>
      <c r="C396" s="17"/>
      <c r="D396" s="17"/>
      <c r="E396" s="17"/>
      <c r="F396" s="28"/>
      <c r="G396" s="17"/>
    </row>
    <row r="397" customFormat="false" ht="15" hidden="false" customHeight="false" outlineLevel="0" collapsed="false">
      <c r="B397" s="29"/>
      <c r="C397" s="30"/>
      <c r="D397" s="30"/>
      <c r="E397" s="30"/>
      <c r="F397" s="31"/>
      <c r="G397" s="30"/>
    </row>
    <row r="398" customFormat="false" ht="15" hidden="false" customHeight="false" outlineLevel="0" collapsed="false">
      <c r="B398" s="27"/>
      <c r="C398" s="17"/>
      <c r="D398" s="17"/>
      <c r="E398" s="17"/>
      <c r="F398" s="28"/>
      <c r="G398" s="17"/>
    </row>
    <row r="399" customFormat="false" ht="15" hidden="false" customHeight="false" outlineLevel="0" collapsed="false">
      <c r="B399" s="29"/>
      <c r="C399" s="30"/>
      <c r="D399" s="30"/>
      <c r="E399" s="30"/>
      <c r="F399" s="31"/>
      <c r="G399" s="30"/>
    </row>
    <row r="400" customFormat="false" ht="15" hidden="false" customHeight="false" outlineLevel="0" collapsed="false">
      <c r="B400" s="27"/>
      <c r="C400" s="17"/>
      <c r="D400" s="17"/>
      <c r="E400" s="17"/>
      <c r="F400" s="28"/>
      <c r="G400" s="17"/>
    </row>
    <row r="401" customFormat="false" ht="15" hidden="false" customHeight="false" outlineLevel="0" collapsed="false">
      <c r="B401" s="29"/>
      <c r="C401" s="30"/>
      <c r="D401" s="30"/>
      <c r="E401" s="30"/>
      <c r="F401" s="31"/>
      <c r="G401" s="30"/>
    </row>
    <row r="402" customFormat="false" ht="15" hidden="false" customHeight="false" outlineLevel="0" collapsed="false">
      <c r="B402" s="27"/>
      <c r="C402" s="17"/>
      <c r="D402" s="17"/>
      <c r="E402" s="17"/>
      <c r="F402" s="28"/>
      <c r="G402" s="17"/>
    </row>
    <row r="403" customFormat="false" ht="15" hidden="false" customHeight="false" outlineLevel="0" collapsed="false">
      <c r="B403" s="29"/>
      <c r="C403" s="30"/>
      <c r="D403" s="30"/>
      <c r="E403" s="30"/>
      <c r="F403" s="31"/>
      <c r="G403" s="30"/>
    </row>
    <row r="404" customFormat="false" ht="15" hidden="false" customHeight="false" outlineLevel="0" collapsed="false">
      <c r="B404" s="27"/>
      <c r="C404" s="17"/>
      <c r="D404" s="17"/>
      <c r="E404" s="17"/>
      <c r="F404" s="28"/>
      <c r="G404" s="17"/>
    </row>
    <row r="405" customFormat="false" ht="15" hidden="false" customHeight="false" outlineLevel="0" collapsed="false">
      <c r="B405" s="29"/>
      <c r="C405" s="30"/>
      <c r="D405" s="30"/>
      <c r="E405" s="30"/>
      <c r="F405" s="31"/>
      <c r="G405" s="30"/>
    </row>
  </sheetData>
  <mergeCells count="2">
    <mergeCell ref="B2:G2"/>
    <mergeCell ref="B3:G3"/>
  </mergeCells>
  <dataValidations count="2">
    <dataValidation allowBlank="true" error="Escolha um item da lista." errorStyle="stop" errorTitle="Valor inválido" operator="between" showDropDown="false" showErrorMessage="false" showInputMessage="false" sqref="D6:D405" type="list">
      <formula1>Categorias!$D$6:$D$20</formula1>
      <formula2>0</formula2>
    </dataValidation>
    <dataValidation allowBlank="true" error="Escolha um item da lista." errorStyle="stop" errorTitle="Valor inválido" operator="between" showDropDown="false" showErrorMessage="false" showInputMessage="false" sqref="E6:E405" type="list">
      <formula1>"PIX,Débito,Crédito,Dinheiro,Boleto,Transferência"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4"/>
    <col collapsed="false" customWidth="true" hidden="false" outlineLevel="0" max="4" min="4" style="1" width="26"/>
    <col collapsed="false" customWidth="true" hidden="false" outlineLevel="0" max="5" min="5" style="1" width="4"/>
    <col collapsed="false" customWidth="true" hidden="false" outlineLevel="0" max="6" min="6" style="1" width="6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70</v>
      </c>
      <c r="C2" s="2"/>
      <c r="D2" s="2"/>
      <c r="E2" s="2"/>
      <c r="F2" s="2"/>
    </row>
    <row r="3" customFormat="false" ht="21.75" hidden="false" customHeight="true" outlineLevel="0" collapsed="false">
      <c r="B3" s="3" t="s">
        <v>71</v>
      </c>
      <c r="C3" s="3"/>
      <c r="D3" s="3"/>
      <c r="E3" s="3"/>
      <c r="F3" s="3"/>
    </row>
    <row r="5" customFormat="false" ht="30" hidden="false" customHeight="true" outlineLevel="0" collapsed="false">
      <c r="B5" s="26" t="s">
        <v>72</v>
      </c>
      <c r="D5" s="21" t="s">
        <v>73</v>
      </c>
    </row>
    <row r="6" customFormat="false" ht="15" hidden="false" customHeight="false" outlineLevel="0" collapsed="false">
      <c r="B6" s="32" t="s">
        <v>40</v>
      </c>
      <c r="D6" s="32" t="s">
        <v>49</v>
      </c>
      <c r="F6" s="6" t="s">
        <v>74</v>
      </c>
    </row>
    <row r="7" customFormat="false" ht="15" hidden="false" customHeight="false" outlineLevel="0" collapsed="false">
      <c r="B7" s="32" t="s">
        <v>42</v>
      </c>
      <c r="D7" s="32" t="s">
        <v>52</v>
      </c>
    </row>
    <row r="8" customFormat="false" ht="15" hidden="false" customHeight="false" outlineLevel="0" collapsed="false">
      <c r="B8" s="32" t="s">
        <v>44</v>
      </c>
      <c r="D8" s="32" t="s">
        <v>58</v>
      </c>
    </row>
    <row r="9" customFormat="false" ht="15" hidden="false" customHeight="false" outlineLevel="0" collapsed="false">
      <c r="B9" s="32" t="s">
        <v>75</v>
      </c>
      <c r="D9" s="32" t="s">
        <v>65</v>
      </c>
    </row>
    <row r="10" customFormat="false" ht="15" hidden="false" customHeight="false" outlineLevel="0" collapsed="false">
      <c r="B10" s="32"/>
      <c r="D10" s="32" t="s">
        <v>67</v>
      </c>
    </row>
    <row r="11" customFormat="false" ht="15" hidden="false" customHeight="false" outlineLevel="0" collapsed="false">
      <c r="B11" s="32"/>
      <c r="D11" s="32" t="s">
        <v>63</v>
      </c>
    </row>
    <row r="12" customFormat="false" ht="15" hidden="false" customHeight="false" outlineLevel="0" collapsed="false">
      <c r="B12" s="32"/>
      <c r="D12" s="32" t="s">
        <v>55</v>
      </c>
    </row>
    <row r="13" customFormat="false" ht="15" hidden="false" customHeight="false" outlineLevel="0" collapsed="false">
      <c r="B13" s="32"/>
      <c r="D13" s="32" t="s">
        <v>69</v>
      </c>
    </row>
    <row r="14" customFormat="false" ht="15" hidden="false" customHeight="false" outlineLevel="0" collapsed="false">
      <c r="B14" s="32"/>
      <c r="D14" s="32" t="s">
        <v>61</v>
      </c>
    </row>
    <row r="15" customFormat="false" ht="15" hidden="false" customHeight="false" outlineLevel="0" collapsed="false">
      <c r="B15" s="32"/>
      <c r="D15" s="32" t="s">
        <v>76</v>
      </c>
    </row>
    <row r="16" customFormat="false" ht="15" hidden="false" customHeight="false" outlineLevel="0" collapsed="false">
      <c r="B16" s="32"/>
      <c r="D16" s="32" t="s">
        <v>77</v>
      </c>
    </row>
    <row r="17" customFormat="false" ht="15" hidden="false" customHeight="false" outlineLevel="0" collapsed="false">
      <c r="B17" s="32"/>
      <c r="D17" s="32"/>
    </row>
    <row r="18" customFormat="false" ht="15" hidden="false" customHeight="false" outlineLevel="0" collapsed="false">
      <c r="B18" s="32"/>
      <c r="D18" s="32"/>
    </row>
    <row r="19" customFormat="false" ht="15" hidden="false" customHeight="false" outlineLevel="0" collapsed="false">
      <c r="B19" s="32"/>
      <c r="D19" s="32"/>
    </row>
    <row r="20" customFormat="false" ht="15" hidden="false" customHeight="false" outlineLevel="0" collapsed="false">
      <c r="B20" s="32"/>
      <c r="D20" s="32"/>
    </row>
  </sheetData>
  <mergeCells count="2">
    <mergeCell ref="B2:F2"/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78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5" t="s">
        <v>79</v>
      </c>
    </row>
    <row r="6" customFormat="false" ht="19.5" hidden="false" customHeight="true" outlineLevel="0" collapsed="false">
      <c r="B6" s="33" t="n">
        <v>1</v>
      </c>
      <c r="C6" s="34" t="s">
        <v>80</v>
      </c>
    </row>
    <row r="7" customFormat="false" ht="19.5" hidden="false" customHeight="true" outlineLevel="0" collapsed="false">
      <c r="B7" s="33" t="n">
        <v>2</v>
      </c>
      <c r="C7" s="34" t="s">
        <v>81</v>
      </c>
    </row>
    <row r="8" customFormat="false" ht="19.5" hidden="false" customHeight="true" outlineLevel="0" collapsed="false">
      <c r="B8" s="33" t="n">
        <v>3</v>
      </c>
      <c r="C8" s="34" t="s">
        <v>82</v>
      </c>
    </row>
    <row r="9" customFormat="false" ht="19.5" hidden="false" customHeight="true" outlineLevel="0" collapsed="false">
      <c r="B9" s="33" t="n">
        <v>4</v>
      </c>
      <c r="C9" s="34" t="s">
        <v>83</v>
      </c>
    </row>
    <row r="10" customFormat="false" ht="19.5" hidden="false" customHeight="true" outlineLevel="0" collapsed="false">
      <c r="B10" s="33" t="n">
        <v>5</v>
      </c>
      <c r="C10" s="34" t="s">
        <v>84</v>
      </c>
    </row>
    <row r="12" customFormat="false" ht="15" hidden="false" customHeight="false" outlineLevel="0" collapsed="false">
      <c r="B12" s="15" t="s">
        <v>85</v>
      </c>
    </row>
    <row r="13" customFormat="false" ht="15" hidden="false" customHeight="false" outlineLevel="0" collapsed="false">
      <c r="B13" s="35"/>
      <c r="C13" s="36" t="s">
        <v>86</v>
      </c>
    </row>
    <row r="14" customFormat="false" ht="15" hidden="false" customHeight="false" outlineLevel="0" collapsed="false">
      <c r="B14" s="37"/>
      <c r="C14" s="36" t="s">
        <v>87</v>
      </c>
    </row>
    <row r="16" customFormat="false" ht="15" hidden="false" customHeight="false" outlineLevel="0" collapsed="false">
      <c r="B16" s="15" t="s">
        <v>88</v>
      </c>
    </row>
    <row r="17" customFormat="false" ht="19.5" hidden="false" customHeight="true" outlineLevel="0" collapsed="false">
      <c r="B17" s="38" t="s">
        <v>89</v>
      </c>
      <c r="C17" s="34" t="s">
        <v>90</v>
      </c>
    </row>
    <row r="18" customFormat="false" ht="19.5" hidden="false" customHeight="true" outlineLevel="0" collapsed="false">
      <c r="B18" s="38" t="s">
        <v>89</v>
      </c>
      <c r="C18" s="34" t="s">
        <v>91</v>
      </c>
    </row>
    <row r="19" customFormat="false" ht="30" hidden="false" customHeight="true" outlineLevel="0" collapsed="false">
      <c r="B19" s="38" t="s">
        <v>89</v>
      </c>
      <c r="C19" s="34" t="s">
        <v>92</v>
      </c>
    </row>
    <row r="20" customFormat="false" ht="19.5" hidden="false" customHeight="true" outlineLevel="0" collapsed="false">
      <c r="B20" s="38" t="s">
        <v>89</v>
      </c>
      <c r="C20" s="34" t="s">
        <v>93</v>
      </c>
    </row>
    <row r="22" customFormat="false" ht="15" hidden="false" customHeight="false" outlineLevel="0" collapsed="false">
      <c r="C22" s="39" t="s">
        <v>94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2026-10-18T03:46:00Z</dcterms:created>
  <dc:creator>openpyxl</dc:creator>
  <dc:description/>
  <dc:language>en-US</dc:language>
  <cp:lastModifiedBy/>
  <dcterms:modified xsi:type="dcterms:W3CDTF">2026-10-18T18:25:00Z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