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oque" sheetId="1" state="visible" r:id="rId3"/>
    <sheet name="Movimentações" sheetId="2" state="visible" r:id="rId4"/>
    <sheet name="Como usar" sheetId="3" state="visible" r:id="rId5"/>
  </sheets>
  <definedNames>
    <definedName function="false" hidden="false" localSheetId="0" name="_xlnm.Print_Area" vbProcedure="false">Estoque!$B$2:$W$37</definedName>
    <definedName function="false" hidden="true" localSheetId="0" name="_xlnm._FilterDatabase" vbProcedure="false">Estoque!$B$12:$M$212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<sst xmlns="http://schemas.openxmlformats.org/spreadsheetml/2006/main" count="193" uniqueCount="92">
  <si>
    <t xml:space="preserve">Controle de Estoque</t>
  </si>
  <si>
    <t xml:space="preserve">Cadastre os produtos aqui e registre entradas e saídas na aba Movimentações. O saldo e os alertas são automáticos.</t>
  </si>
  <si>
    <t xml:space="preserve">PRODUTOS CADASTRADOS</t>
  </si>
  <si>
    <t xml:space="preserve">VALOR DO ESTOQUE (CUSTO)</t>
  </si>
  <si>
    <t xml:space="preserve">VALOR EM PREÇO DE VENDA</t>
  </si>
  <si>
    <t xml:space="preserve">PARA REPOR</t>
  </si>
  <si>
    <t xml:space="preserve">ZERADOS</t>
  </si>
  <si>
    <t xml:space="preserve">Dica: use o filtro do cabeçalho (setinha) na coluna Situação para ver só o que precisa repor.</t>
  </si>
  <si>
    <t xml:space="preserve">Produtos</t>
  </si>
  <si>
    <t xml:space="preserve">Código</t>
  </si>
  <si>
    <t xml:space="preserve">Produto</t>
  </si>
  <si>
    <t xml:space="preserve">Categoria</t>
  </si>
  <si>
    <t xml:space="preserve">Unid.</t>
  </si>
  <si>
    <t xml:space="preserve">Custo unit.</t>
  </si>
  <si>
    <t xml:space="preserve">Preço venda</t>
  </si>
  <si>
    <t xml:space="preserve">Estoque mínimo</t>
  </si>
  <si>
    <t xml:space="preserve">Entradas</t>
  </si>
  <si>
    <t xml:space="preserve">Saídas</t>
  </si>
  <si>
    <t xml:space="preserve">Saldo atual</t>
  </si>
  <si>
    <t xml:space="preserve">Situação</t>
  </si>
  <si>
    <t xml:space="preserve">Valor em estoque</t>
  </si>
  <si>
    <t xml:space="preserve">P001</t>
  </si>
  <si>
    <t xml:space="preserve">Camiseta básica algodão P</t>
  </si>
  <si>
    <t xml:space="preserve">Vestuário</t>
  </si>
  <si>
    <t xml:space="preserve">un</t>
  </si>
  <si>
    <t xml:space="preserve">P002</t>
  </si>
  <si>
    <t xml:space="preserve">Camiseta básica algodão M</t>
  </si>
  <si>
    <t xml:space="preserve">P003</t>
  </si>
  <si>
    <t xml:space="preserve">Camiseta básica algodão G</t>
  </si>
  <si>
    <t xml:space="preserve">P004</t>
  </si>
  <si>
    <t xml:space="preserve">Calça jeans masculina</t>
  </si>
  <si>
    <t xml:space="preserve">P005</t>
  </si>
  <si>
    <t xml:space="preserve">Boné aba curva</t>
  </si>
  <si>
    <t xml:space="preserve">Acessórios</t>
  </si>
  <si>
    <t xml:space="preserve">P006</t>
  </si>
  <si>
    <t xml:space="preserve">Meia esportiva (par)</t>
  </si>
  <si>
    <t xml:space="preserve">par</t>
  </si>
  <si>
    <t xml:space="preserve">P007</t>
  </si>
  <si>
    <t xml:space="preserve">Mochila escolar</t>
  </si>
  <si>
    <t xml:space="preserve">P008</t>
  </si>
  <si>
    <t xml:space="preserve">Tênis casual 39</t>
  </si>
  <si>
    <t xml:space="preserve">Calçados</t>
  </si>
  <si>
    <t xml:space="preserve">P009</t>
  </si>
  <si>
    <t xml:space="preserve">Tênis casual 41</t>
  </si>
  <si>
    <t xml:space="preserve">P010</t>
  </si>
  <si>
    <t xml:space="preserve">Chinelo slide</t>
  </si>
  <si>
    <t xml:space="preserve">P011</t>
  </si>
  <si>
    <t xml:space="preserve">Sacola presente</t>
  </si>
  <si>
    <t xml:space="preserve">Embalagens</t>
  </si>
  <si>
    <t xml:space="preserve">pct</t>
  </si>
  <si>
    <t xml:space="preserve">P012</t>
  </si>
  <si>
    <t xml:space="preserve">Etiqueta de preço (rolo)</t>
  </si>
  <si>
    <t xml:space="preserve">Movimentações</t>
  </si>
  <si>
    <t xml:space="preserve">Registre cada entrada (compra, devolução) e saída (venda, perda). Escolha o código: o nome do produto aparece sozinho.</t>
  </si>
  <si>
    <t xml:space="preserve">Data</t>
  </si>
  <si>
    <t xml:space="preserve">Documento / NF</t>
  </si>
  <si>
    <t xml:space="preserve">Tipo</t>
  </si>
  <si>
    <t xml:space="preserve">Quantidade</t>
  </si>
  <si>
    <t xml:space="preserve">Observação</t>
  </si>
  <si>
    <t xml:space="preserve">NF 1001</t>
  </si>
  <si>
    <t xml:space="preserve">Entrada</t>
  </si>
  <si>
    <t xml:space="preserve">Compra do fornecedor</t>
  </si>
  <si>
    <t xml:space="preserve">NF 1002</t>
  </si>
  <si>
    <t xml:space="preserve">NF 1003</t>
  </si>
  <si>
    <t xml:space="preserve">NF 1004</t>
  </si>
  <si>
    <t xml:space="preserve">NF 1005</t>
  </si>
  <si>
    <t xml:space="preserve">NF 1006</t>
  </si>
  <si>
    <t xml:space="preserve">NF 1007</t>
  </si>
  <si>
    <t xml:space="preserve">NF 1008</t>
  </si>
  <si>
    <t xml:space="preserve">NF 1009</t>
  </si>
  <si>
    <t xml:space="preserve">NF 1010</t>
  </si>
  <si>
    <t xml:space="preserve">NF 1011</t>
  </si>
  <si>
    <t xml:space="preserve">NF 1012</t>
  </si>
  <si>
    <t xml:space="preserve">Vendas</t>
  </si>
  <si>
    <t xml:space="preserve">Saída</t>
  </si>
  <si>
    <t xml:space="preserve">Vendas do mês</t>
  </si>
  <si>
    <t xml:space="preserve">Como usar esta planilha</t>
  </si>
  <si>
    <t xml:space="preserve">Passo a passo</t>
  </si>
  <si>
    <t xml:space="preserve">Na aba Estoque, cadastre cada produto com código, nome, custo, preço de venda e estoque mínimo.</t>
  </si>
  <si>
    <t xml:space="preserve">Na aba Movimentações, registre cada entrada (compra) e saída (venda, perda, uso) escolhendo o código.</t>
  </si>
  <si>
    <t xml:space="preserve">O saldo, o valor em estoque e a situação de cada produto são calculados sozinhos.</t>
  </si>
  <si>
    <t xml:space="preserve">Situação Repor (amarelo) = saldo igual ou abaixo do mínimo. Zerado (vermelho) = sem estoque.</t>
  </si>
  <si>
    <t xml:space="preserve">Use o filtro da coluna Situação para montar a lista de compras do fornecedor.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</si>
  <si>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</si>
  <si>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</si>
  <si>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</si>
  <si>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</si>
  <si>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</si>
  <si>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Faça uma contagem física de vez em quando. Se não bater, lance a diferença como Entrada ou Saída com a observação Ajuste de inventário.</t>
  </si>
  <si>
    <t xml:space="preserve">O estoque mínimo deve cobrir as vendas do tempo que o fornecedor leva para entregar.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</si>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</sst>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&quot;R$ &quot;#,##0.00;[RED]&quot;-R$ &quot;#,##0.00;\-"/>
    <numFmt numFmtId="167" formatCode="General"/>
    <numFmt numFmtId="168" formatCode="dd/mm/yyyy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3241F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D24B46"/>
        <bgColor rgb="FF993366"/>
      </patternFill>
    </fill>
    <fill>
      <patternFill patternType="solid">
        <fgColor rgb="FFF3F6F5"/>
        <bgColor rgb="FFFAFCFB"/>
      </patternFill>
    </fill>
    <fill>
      <patternFill patternType="solid">
        <fgColor rgb="FFE6EDFA"/>
        <bgColor rgb="FFE4EEEA"/>
      </patternFill>
    </fill>
    <fill>
      <patternFill patternType="solid">
        <fgColor rgb="FFE3F2EB"/>
        <bgColor rgb="FFE4EEEA"/>
      </patternFill>
    </fill>
    <fill>
      <patternFill patternType="solid">
        <fgColor rgb="FFFDEBDD"/>
        <bgColor rgb="FFFBE3E2"/>
      </patternFill>
    </fill>
    <fill>
      <patternFill patternType="solid">
        <fgColor rgb="FFFBE3E2"/>
        <bgColor rgb="FFFDEBDD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5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5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3241F"/>
          <bgColor rgb="FF000000"/>
        </patternFill>
      </fill>
    </dxf>
    <dxf>
      <fill>
        <patternFill patternType="solid">
          <fgColor rgb="FFFAFC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4332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6F5"/>
          <bgColor rgb="FF000000"/>
        </patternFill>
      </fill>
    </dxf>
    <dxf>
      <fill>
        <patternFill patternType="solid">
          <fgColor rgb="FFD24B46"/>
          <bgColor rgb="FF000000"/>
        </patternFill>
      </fill>
    </dxf>
    <dxf>
      <fill>
        <patternFill patternType="solid">
          <fgColor rgb="FFE3F2EB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fgColor rgb="FF1F7A5A"/>
          <bgColor rgb="FF000000"/>
        </patternFill>
      </fill>
    </dxf>
    <dxf>
      <fill>
        <patternFill patternType="solid">
          <fgColor rgb="FFE07B2E"/>
          <bgColor rgb="FF000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1F7A5A"/>
      </font>
    </dxf>
    <dxf>
      <font>
        <name val="Arial"/>
        <charset val="1"/>
        <family val="0"/>
        <b val="1"/>
        <color rgb="FFD24B4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F3F6F5"/>
      <rgbColor rgb="FFFAFCFB"/>
      <rgbColor rgb="FFCC99FF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69696"/>
      <rgbColor rgb="FF003366"/>
      <rgbColor rgb="FF339966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atual x estoque mínimo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Estoque!K12</c:f>
              <c:strCache>
                <c:ptCount val="1"/>
                <c:pt idx="0">
                  <c:v>Saldo atual</c:v>
                </c:pt>
              </c:strCache>
            </c:strRef>
          </c:tx>
          <c:spPr>
            <a:solidFill>
              <a:srgbClr val="2b5cb8"/>
            </a:solidFill>
            <a:ln w="9360">
              <a:solidFill>
                <a:srgbClr val="2b5cb8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Estoque!$C$13:$C$24</c:f>
              <c:strCache>
                <c:ptCount val="12"/>
                <c:pt idx="0">
                  <c:v>Camiseta básica algodão P</c:v>
                </c:pt>
                <c:pt idx="1">
                  <c:v>Camiseta básica algodão M</c:v>
                </c:pt>
                <c:pt idx="2">
                  <c:v>Camiseta básica algodão G</c:v>
                </c:pt>
                <c:pt idx="3">
                  <c:v>Calça jeans masculina</c:v>
                </c:pt>
                <c:pt idx="4">
                  <c:v>Boné aba curva</c:v>
                </c:pt>
                <c:pt idx="5">
                  <c:v>Meia esportiva (par)</c:v>
                </c:pt>
                <c:pt idx="6">
                  <c:v>Mochila escolar</c:v>
                </c:pt>
                <c:pt idx="7">
                  <c:v>Tênis casual 39</c:v>
                </c:pt>
                <c:pt idx="8">
                  <c:v>Tênis casual 41</c:v>
                </c:pt>
                <c:pt idx="9">
                  <c:v>Chinelo slide</c:v>
                </c:pt>
                <c:pt idx="10">
                  <c:v>Sacola presente</c:v>
                </c:pt>
                <c:pt idx="11">
                  <c:v>Etiqueta de preço (rolo)</c:v>
                </c:pt>
              </c:strCache>
            </c:strRef>
          </c:cat>
          <c:val>
            <c:numRef>
              <c:f>Estoque!$K$13:$K$24</c:f>
              <c:numCache>
                <c:formatCode>General</c:formatCode>
                <c:ptCount val="12"/>
                <c:pt idx="0">
                  <c:v>18</c:v>
                </c:pt>
                <c:pt idx="1">
                  <c:v>22</c:v>
                </c:pt>
                <c:pt idx="2">
                  <c:v>0</c:v>
                </c:pt>
                <c:pt idx="3">
                  <c:v>12</c:v>
                </c:pt>
                <c:pt idx="4">
                  <c:v>15</c:v>
                </c:pt>
                <c:pt idx="5">
                  <c:v>29</c:v>
                </c:pt>
                <c:pt idx="6">
                  <c:v>3</c:v>
                </c:pt>
                <c:pt idx="7">
                  <c:v>3</c:v>
                </c:pt>
                <c:pt idx="8">
                  <c:v>6</c:v>
                </c:pt>
                <c:pt idx="9">
                  <c:v>21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</c:ser>
        <c:ser>
          <c:idx val="1"/>
          <c:order val="1"/>
          <c:tx>
            <c:strRef>
              <c:f>Estoque!H12</c:f>
              <c:strCache>
                <c:ptCount val="1"/>
                <c:pt idx="0">
                  <c:v>Estoque mínimo</c:v>
                </c:pt>
              </c:strCache>
            </c:strRef>
          </c:tx>
          <c:spPr>
            <a:solidFill>
              <a:srgbClr val="e07b2e"/>
            </a:solidFill>
            <a:ln w="9360">
              <a:solidFill>
                <a:srgbClr val="e07b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Estoque!$C$13:$C$24</c:f>
              <c:strCache>
                <c:ptCount val="12"/>
                <c:pt idx="0">
                  <c:v>Camiseta básica algodão P</c:v>
                </c:pt>
                <c:pt idx="1">
                  <c:v>Camiseta básica algodão M</c:v>
                </c:pt>
                <c:pt idx="2">
                  <c:v>Camiseta básica algodão G</c:v>
                </c:pt>
                <c:pt idx="3">
                  <c:v>Calça jeans masculina</c:v>
                </c:pt>
                <c:pt idx="4">
                  <c:v>Boné aba curva</c:v>
                </c:pt>
                <c:pt idx="5">
                  <c:v>Meia esportiva (par)</c:v>
                </c:pt>
                <c:pt idx="6">
                  <c:v>Mochila escolar</c:v>
                </c:pt>
                <c:pt idx="7">
                  <c:v>Tênis casual 39</c:v>
                </c:pt>
                <c:pt idx="8">
                  <c:v>Tênis casual 41</c:v>
                </c:pt>
                <c:pt idx="9">
                  <c:v>Chinelo slide</c:v>
                </c:pt>
                <c:pt idx="10">
                  <c:v>Sacola presente</c:v>
                </c:pt>
                <c:pt idx="11">
                  <c:v>Etiqueta de preço (rolo)</c:v>
                </c:pt>
              </c:strCache>
            </c:strRef>
          </c:cat>
          <c:val>
            <c:numRef>
              <c:f>Estoque!$H$13:$H$24</c:f>
              <c:numCache>
                <c:formatCode>General</c:formatCode>
                <c:ptCount val="12"/>
                <c:pt idx="0">
                  <c:v>10</c:v>
                </c:pt>
                <c:pt idx="1">
                  <c:v>15</c:v>
                </c:pt>
                <c:pt idx="2">
                  <c:v>10</c:v>
                </c:pt>
                <c:pt idx="3">
                  <c:v>6</c:v>
                </c:pt>
                <c:pt idx="4">
                  <c:v>8</c:v>
                </c:pt>
                <c:pt idx="5">
                  <c:v>20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12</c:v>
                </c:pt>
                <c:pt idx="10">
                  <c:v>5</c:v>
                </c:pt>
                <c:pt idx="11">
                  <c:v>3</c:v>
                </c:pt>
              </c:numCache>
            </c:numRef>
          </c:val>
        </c:ser>
        <c:gapWidth val="60"/>
        <c:overlap val="0"/>
        <c:axId val="51609202"/>
        <c:axId val="97179596"/>
      </c:barChart>
      <c:catAx>
        <c:axId val="5160920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179596"/>
        <c:crosses val="autoZero"/>
        <c:auto val="1"/>
        <c:lblAlgn val="ctr"/>
        <c:lblOffset val="100"/>
        <c:noMultiLvlLbl val="0"/>
      </c:catAx>
      <c:valAx>
        <c:axId val="971795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60920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0</xdr:colOff>
      <xdr:row>11</xdr:row>
      <xdr:rowOff>0</xdr:rowOff>
    </xdr:from>
    <xdr:to>
      <xdr:col>24</xdr:col>
      <xdr:colOff>364320</xdr:colOff>
      <xdr:row>25</xdr:row>
      <xdr:rowOff>182880</xdr:rowOff>
    </xdr:to>
    <xdr:graphicFrame>
      <xdr:nvGraphicFramePr>
        <xdr:cNvPr id="0" name="Chart 1"/>
        <xdr:cNvGraphicFramePr/>
      </xdr:nvGraphicFramePr>
      <xdr:xfrm>
        <a:off x="12382560" y="2362320"/>
        <a:ext cx="6479280" cy="30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M2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2" topLeftCell="D13" activePane="bottomRight" state="frozen"/>
      <selection pane="topLeft" activeCell="A1" activeCellId="0" sqref="A1"/>
      <selection pane="topRight" activeCell="D1" activeCellId="0" sqref="D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0"/>
    <col collapsed="false" customWidth="true" hidden="false" outlineLevel="0" max="3" min="3" style="1" width="30"/>
    <col collapsed="false" customWidth="true" hidden="false" outlineLevel="0" max="4" min="4" style="1" width="16"/>
    <col collapsed="false" customWidth="true" hidden="false" outlineLevel="0" max="5" min="5" style="1" width="8"/>
    <col collapsed="false" customWidth="true" hidden="false" outlineLevel="0" max="7" min="6" style="1" width="13"/>
    <col collapsed="false" customWidth="true" hidden="false" outlineLevel="0" max="11" min="8" style="1" width="11"/>
    <col collapsed="false" customWidth="true" hidden="false" outlineLevel="0" max="12" min="12" style="1" width="15"/>
    <col collapsed="false" customWidth="true" hidden="false" outlineLevel="0" max="13" min="13" style="1" width="16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customFormat="false" ht="18" hidden="false" customHeight="true" outlineLevel="0" collapsed="false">
      <c r="B5" s="4" t="s">
        <v>2</v>
      </c>
      <c r="C5" s="4"/>
      <c r="D5" s="5" t="s">
        <v>3</v>
      </c>
      <c r="E5" s="5"/>
      <c r="F5" s="5"/>
      <c r="G5" s="6" t="s">
        <v>4</v>
      </c>
      <c r="H5" s="6"/>
      <c r="I5" s="7" t="s">
        <v>5</v>
      </c>
      <c r="J5" s="7"/>
      <c r="K5" s="8" t="s">
        <v>6</v>
      </c>
      <c r="L5" s="8"/>
    </row>
    <row r="6" customFormat="false" ht="15" hidden="false" customHeight="false" outlineLevel="0" collapsed="false">
      <c r="B6" s="9" t="n">
        <f aca="false">COUNTA($C$13:$C$212)</f>
        <v>12</v>
      </c>
      <c r="C6" s="9"/>
      <c r="D6" s="10" t="n">
        <f aca="false">SUM($M$13:$M$212)</f>
        <v>3064.8</v>
      </c>
      <c r="E6" s="10"/>
      <c r="F6" s="10"/>
      <c r="G6" s="11" t="n">
        <f aca="false">SUMPRODUCT($K$13:$K$212,$G$13:$G$212)</f>
        <v>7314.1</v>
      </c>
      <c r="H6" s="11"/>
      <c r="I6" s="12" t="n">
        <f aca="false">COUNTIF($L$13:$L$212,"Repor")</f>
        <v>3</v>
      </c>
      <c r="J6" s="12"/>
      <c r="K6" s="13" t="n">
        <f aca="false">COUNTIF($L$13:$L$212,"Zerado")</f>
        <v>1</v>
      </c>
      <c r="L6" s="13"/>
    </row>
    <row r="7" customFormat="false" ht="15" hidden="false" customHeight="false" outlineLevel="0" collapsed="false">
      <c r="B7" s="9"/>
      <c r="C7" s="9"/>
      <c r="D7" s="10"/>
      <c r="E7" s="10"/>
      <c r="F7" s="10"/>
      <c r="G7" s="11"/>
      <c r="H7" s="11"/>
      <c r="I7" s="12"/>
      <c r="J7" s="12"/>
      <c r="K7" s="13"/>
      <c r="L7" s="13"/>
    </row>
    <row r="9" customFormat="false" ht="15" hidden="false" customHeight="false" outlineLevel="0" collapsed="false">
      <c r="B9" s="14" t="s">
        <v>7</v>
      </c>
    </row>
    <row r="11" customFormat="false" ht="15" hidden="false" customHeight="false" outlineLevel="0" collapsed="false">
      <c r="B11" s="15" t="s">
        <v>8</v>
      </c>
    </row>
    <row r="12" customFormat="false" ht="31.5" hidden="false" customHeight="true" outlineLevel="0" collapsed="false">
      <c r="B12" s="16" t="s">
        <v>9</v>
      </c>
      <c r="C12" s="16" t="s">
        <v>10</v>
      </c>
      <c r="D12" s="16" t="s">
        <v>11</v>
      </c>
      <c r="E12" s="16" t="s">
        <v>12</v>
      </c>
      <c r="F12" s="16" t="s">
        <v>13</v>
      </c>
      <c r="G12" s="16" t="s">
        <v>14</v>
      </c>
      <c r="H12" s="16" t="s">
        <v>15</v>
      </c>
      <c r="I12" s="16" t="s">
        <v>16</v>
      </c>
      <c r="J12" s="16" t="s">
        <v>17</v>
      </c>
      <c r="K12" s="16" t="s">
        <v>18</v>
      </c>
      <c r="L12" s="16" t="s">
        <v>19</v>
      </c>
      <c r="M12" s="16" t="s">
        <v>20</v>
      </c>
    </row>
    <row r="13" customFormat="false" ht="15" hidden="false" customHeight="false" outlineLevel="0" collapsed="false">
      <c r="B13" s="17" t="s">
        <v>21</v>
      </c>
      <c r="C13" s="18" t="s">
        <v>22</v>
      </c>
      <c r="D13" s="18" t="s">
        <v>23</v>
      </c>
      <c r="E13" s="17" t="s">
        <v>24</v>
      </c>
      <c r="F13" s="19" t="n">
        <v>18.5</v>
      </c>
      <c r="G13" s="19" t="n">
        <v>49.9</v>
      </c>
      <c r="H13" s="17" t="n">
        <v>10</v>
      </c>
      <c r="I13" s="20" t="n">
        <f aca="false">IF(B13="","",SUMIFS(Movimentações!$F$6:$F$605,Movimentações!$D$6:$D$605,B13,Movimentações!$E$6:$E$605,"Entrada"))</f>
        <v>30</v>
      </c>
      <c r="J13" s="20" t="n">
        <f aca="false">IF(B13="","",SUMIFS(Movimentações!$F$6:$F$605,Movimentações!$D$6:$D$605,B13,Movimentações!$E$6:$E$605,"Saída"))</f>
        <v>12</v>
      </c>
      <c r="K13" s="21" t="n">
        <f aca="false">IF(B13="","",I13-J13)</f>
        <v>18</v>
      </c>
      <c r="L13" s="22" t="str">
        <f aca="false">IF(B13="","",IF(K13&lt;=0,"Zerado",IF(K13&lt;=N(H13),"Repor","OK")))</f>
        <v>OK</v>
      </c>
      <c r="M13" s="23" t="n">
        <f aca="false">IF(B13="","",K13*N(F13))</f>
        <v>333</v>
      </c>
    </row>
    <row r="14" customFormat="false" ht="15" hidden="false" customHeight="false" outlineLevel="0" collapsed="false">
      <c r="B14" s="24" t="s">
        <v>25</v>
      </c>
      <c r="C14" s="25" t="s">
        <v>26</v>
      </c>
      <c r="D14" s="25" t="s">
        <v>23</v>
      </c>
      <c r="E14" s="24" t="s">
        <v>24</v>
      </c>
      <c r="F14" s="26" t="n">
        <v>18.5</v>
      </c>
      <c r="G14" s="26" t="n">
        <v>49.9</v>
      </c>
      <c r="H14" s="24" t="n">
        <v>15</v>
      </c>
      <c r="I14" s="20" t="n">
        <f aca="false">IF(B14="","",SUMIFS(Movimentações!$F$6:$F$605,Movimentações!$D$6:$D$605,B14,Movimentações!$E$6:$E$605,"Entrada"))</f>
        <v>40</v>
      </c>
      <c r="J14" s="20" t="n">
        <f aca="false">IF(B14="","",SUMIFS(Movimentações!$F$6:$F$605,Movimentações!$D$6:$D$605,B14,Movimentações!$E$6:$E$605,"Saída"))</f>
        <v>18</v>
      </c>
      <c r="K14" s="20" t="n">
        <f aca="false">IF(B14="","",I14-J14)</f>
        <v>22</v>
      </c>
      <c r="L14" s="22" t="str">
        <f aca="false">IF(B14="","",IF(K14&lt;=0,"Zerado",IF(K14&lt;=N(H14),"Repor","OK")))</f>
        <v>OK</v>
      </c>
      <c r="M14" s="23" t="n">
        <f aca="false">IF(B14="","",K14*N(F14))</f>
        <v>407</v>
      </c>
    </row>
    <row r="15" customFormat="false" ht="15" hidden="false" customHeight="false" outlineLevel="0" collapsed="false">
      <c r="B15" s="17" t="s">
        <v>27</v>
      </c>
      <c r="C15" s="18" t="s">
        <v>28</v>
      </c>
      <c r="D15" s="18" t="s">
        <v>23</v>
      </c>
      <c r="E15" s="17" t="s">
        <v>24</v>
      </c>
      <c r="F15" s="19" t="n">
        <v>18.5</v>
      </c>
      <c r="G15" s="19" t="n">
        <v>49.9</v>
      </c>
      <c r="H15" s="17" t="n">
        <v>10</v>
      </c>
      <c r="I15" s="20" t="n">
        <f aca="false">IF(B15="","",SUMIFS(Movimentações!$F$6:$F$605,Movimentações!$D$6:$D$605,B15,Movimentações!$E$6:$E$605,"Entrada"))</f>
        <v>25</v>
      </c>
      <c r="J15" s="20" t="n">
        <f aca="false">IF(B15="","",SUMIFS(Movimentações!$F$6:$F$605,Movimentações!$D$6:$D$605,B15,Movimentações!$E$6:$E$605,"Saída"))</f>
        <v>25</v>
      </c>
      <c r="K15" s="20" t="n">
        <f aca="false">IF(B15="","",I15-J15)</f>
        <v>0</v>
      </c>
      <c r="L15" s="22" t="str">
        <f aca="false">IF(B15="","",IF(K15&lt;=0,"Zerado",IF(K15&lt;=N(H15),"Repor","OK")))</f>
        <v>Zerado</v>
      </c>
      <c r="M15" s="23" t="n">
        <f aca="false">IF(B15="","",K15*N(F15))</f>
        <v>0</v>
      </c>
    </row>
    <row r="16" customFormat="false" ht="15" hidden="false" customHeight="false" outlineLevel="0" collapsed="false">
      <c r="B16" s="24" t="s">
        <v>29</v>
      </c>
      <c r="C16" s="25" t="s">
        <v>30</v>
      </c>
      <c r="D16" s="25" t="s">
        <v>23</v>
      </c>
      <c r="E16" s="24" t="s">
        <v>24</v>
      </c>
      <c r="F16" s="26" t="n">
        <v>62</v>
      </c>
      <c r="G16" s="26" t="n">
        <v>139.9</v>
      </c>
      <c r="H16" s="24" t="n">
        <v>6</v>
      </c>
      <c r="I16" s="20" t="n">
        <f aca="false">IF(B16="","",SUMIFS(Movimentações!$F$6:$F$605,Movimentações!$D$6:$D$605,B16,Movimentações!$E$6:$E$605,"Entrada"))</f>
        <v>20</v>
      </c>
      <c r="J16" s="20" t="n">
        <f aca="false">IF(B16="","",SUMIFS(Movimentações!$F$6:$F$605,Movimentações!$D$6:$D$605,B16,Movimentações!$E$6:$E$605,"Saída"))</f>
        <v>8</v>
      </c>
      <c r="K16" s="20" t="n">
        <f aca="false">IF(B16="","",I16-J16)</f>
        <v>12</v>
      </c>
      <c r="L16" s="22" t="str">
        <f aca="false">IF(B16="","",IF(K16&lt;=0,"Zerado",IF(K16&lt;=N(H16),"Repor","OK")))</f>
        <v>OK</v>
      </c>
      <c r="M16" s="23" t="n">
        <f aca="false">IF(B16="","",K16*N(F16))</f>
        <v>744</v>
      </c>
    </row>
    <row r="17" customFormat="false" ht="15" hidden="false" customHeight="false" outlineLevel="0" collapsed="false">
      <c r="B17" s="17" t="s">
        <v>31</v>
      </c>
      <c r="C17" s="18" t="s">
        <v>32</v>
      </c>
      <c r="D17" s="18" t="s">
        <v>33</v>
      </c>
      <c r="E17" s="17" t="s">
        <v>24</v>
      </c>
      <c r="F17" s="19" t="n">
        <v>15</v>
      </c>
      <c r="G17" s="19" t="n">
        <v>39.9</v>
      </c>
      <c r="H17" s="17" t="n">
        <v>8</v>
      </c>
      <c r="I17" s="20" t="n">
        <f aca="false">IF(B17="","",SUMIFS(Movimentações!$F$6:$F$605,Movimentações!$D$6:$D$605,B17,Movimentações!$E$6:$E$605,"Entrada"))</f>
        <v>24</v>
      </c>
      <c r="J17" s="20" t="n">
        <f aca="false">IF(B17="","",SUMIFS(Movimentações!$F$6:$F$605,Movimentações!$D$6:$D$605,B17,Movimentações!$E$6:$E$605,"Saída"))</f>
        <v>9</v>
      </c>
      <c r="K17" s="20" t="n">
        <f aca="false">IF(B17="","",I17-J17)</f>
        <v>15</v>
      </c>
      <c r="L17" s="22" t="str">
        <f aca="false">IF(B17="","",IF(K17&lt;=0,"Zerado",IF(K17&lt;=N(H17),"Repor","OK")))</f>
        <v>OK</v>
      </c>
      <c r="M17" s="23" t="n">
        <f aca="false">IF(B17="","",K17*N(F17))</f>
        <v>225</v>
      </c>
    </row>
    <row r="18" customFormat="false" ht="15" hidden="false" customHeight="false" outlineLevel="0" collapsed="false">
      <c r="B18" s="24" t="s">
        <v>34</v>
      </c>
      <c r="C18" s="25" t="s">
        <v>35</v>
      </c>
      <c r="D18" s="25" t="s">
        <v>33</v>
      </c>
      <c r="E18" s="24" t="s">
        <v>36</v>
      </c>
      <c r="F18" s="26" t="n">
        <v>4.2</v>
      </c>
      <c r="G18" s="26" t="n">
        <v>12.9</v>
      </c>
      <c r="H18" s="24" t="n">
        <v>20</v>
      </c>
      <c r="I18" s="20" t="n">
        <f aca="false">IF(B18="","",SUMIFS(Movimentações!$F$6:$F$605,Movimentações!$D$6:$D$605,B18,Movimentações!$E$6:$E$605,"Entrada"))</f>
        <v>60</v>
      </c>
      <c r="J18" s="20" t="n">
        <f aca="false">IF(B18="","",SUMIFS(Movimentações!$F$6:$F$605,Movimentações!$D$6:$D$605,B18,Movimentações!$E$6:$E$605,"Saída"))</f>
        <v>31</v>
      </c>
      <c r="K18" s="20" t="n">
        <f aca="false">IF(B18="","",I18-J18)</f>
        <v>29</v>
      </c>
      <c r="L18" s="22" t="str">
        <f aca="false">IF(B18="","",IF(K18&lt;=0,"Zerado",IF(K18&lt;=N(H18),"Repor","OK")))</f>
        <v>OK</v>
      </c>
      <c r="M18" s="23" t="n">
        <f aca="false">IF(B18="","",K18*N(F18))</f>
        <v>121.8</v>
      </c>
    </row>
    <row r="19" customFormat="false" ht="15" hidden="false" customHeight="false" outlineLevel="0" collapsed="false">
      <c r="B19" s="17" t="s">
        <v>37</v>
      </c>
      <c r="C19" s="18" t="s">
        <v>38</v>
      </c>
      <c r="D19" s="18" t="s">
        <v>33</v>
      </c>
      <c r="E19" s="17" t="s">
        <v>24</v>
      </c>
      <c r="F19" s="19" t="n">
        <v>48</v>
      </c>
      <c r="G19" s="19" t="n">
        <v>109.9</v>
      </c>
      <c r="H19" s="17" t="n">
        <v>5</v>
      </c>
      <c r="I19" s="20" t="n">
        <f aca="false">IF(B19="","",SUMIFS(Movimentações!$F$6:$F$605,Movimentações!$D$6:$D$605,B19,Movimentações!$E$6:$E$605,"Entrada"))</f>
        <v>12</v>
      </c>
      <c r="J19" s="20" t="n">
        <f aca="false">IF(B19="","",SUMIFS(Movimentações!$F$6:$F$605,Movimentações!$D$6:$D$605,B19,Movimentações!$E$6:$E$605,"Saída"))</f>
        <v>9</v>
      </c>
      <c r="K19" s="20" t="n">
        <f aca="false">IF(B19="","",I19-J19)</f>
        <v>3</v>
      </c>
      <c r="L19" s="22" t="str">
        <f aca="false">IF(B19="","",IF(K19&lt;=0,"Zerado",IF(K19&lt;=N(H19),"Repor","OK")))</f>
        <v>Repor</v>
      </c>
      <c r="M19" s="23" t="n">
        <f aca="false">IF(B19="","",K19*N(F19))</f>
        <v>144</v>
      </c>
    </row>
    <row r="20" customFormat="false" ht="15" hidden="false" customHeight="false" outlineLevel="0" collapsed="false">
      <c r="B20" s="24" t="s">
        <v>39</v>
      </c>
      <c r="C20" s="25" t="s">
        <v>40</v>
      </c>
      <c r="D20" s="25" t="s">
        <v>41</v>
      </c>
      <c r="E20" s="24" t="s">
        <v>36</v>
      </c>
      <c r="F20" s="26" t="n">
        <v>85</v>
      </c>
      <c r="G20" s="26" t="n">
        <v>189.9</v>
      </c>
      <c r="H20" s="24" t="n">
        <v>4</v>
      </c>
      <c r="I20" s="20" t="n">
        <f aca="false">IF(B20="","",SUMIFS(Movimentações!$F$6:$F$605,Movimentações!$D$6:$D$605,B20,Movimentações!$E$6:$E$605,"Entrada"))</f>
        <v>10</v>
      </c>
      <c r="J20" s="20" t="n">
        <f aca="false">IF(B20="","",SUMIFS(Movimentações!$F$6:$F$605,Movimentações!$D$6:$D$605,B20,Movimentações!$E$6:$E$605,"Saída"))</f>
        <v>7</v>
      </c>
      <c r="K20" s="20" t="n">
        <f aca="false">IF(B20="","",I20-J20)</f>
        <v>3</v>
      </c>
      <c r="L20" s="22" t="str">
        <f aca="false">IF(B20="","",IF(K20&lt;=0,"Zerado",IF(K20&lt;=N(H20),"Repor","OK")))</f>
        <v>Repor</v>
      </c>
      <c r="M20" s="23" t="n">
        <f aca="false">IF(B20="","",K20*N(F20))</f>
        <v>255</v>
      </c>
    </row>
    <row r="21" customFormat="false" ht="15" hidden="false" customHeight="false" outlineLevel="0" collapsed="false">
      <c r="B21" s="17" t="s">
        <v>42</v>
      </c>
      <c r="C21" s="18" t="s">
        <v>43</v>
      </c>
      <c r="D21" s="18" t="s">
        <v>41</v>
      </c>
      <c r="E21" s="17" t="s">
        <v>36</v>
      </c>
      <c r="F21" s="19" t="n">
        <v>85</v>
      </c>
      <c r="G21" s="19" t="n">
        <v>189.9</v>
      </c>
      <c r="H21" s="17" t="n">
        <v>4</v>
      </c>
      <c r="I21" s="20" t="n">
        <f aca="false">IF(B21="","",SUMIFS(Movimentações!$F$6:$F$605,Movimentações!$D$6:$D$605,B21,Movimentações!$E$6:$E$605,"Entrada"))</f>
        <v>10</v>
      </c>
      <c r="J21" s="20" t="n">
        <f aca="false">IF(B21="","",SUMIFS(Movimentações!$F$6:$F$605,Movimentações!$D$6:$D$605,B21,Movimentações!$E$6:$E$605,"Saída"))</f>
        <v>4</v>
      </c>
      <c r="K21" s="20" t="n">
        <f aca="false">IF(B21="","",I21-J21)</f>
        <v>6</v>
      </c>
      <c r="L21" s="22" t="str">
        <f aca="false">IF(B21="","",IF(K21&lt;=0,"Zerado",IF(K21&lt;=N(H21),"Repor","OK")))</f>
        <v>OK</v>
      </c>
      <c r="M21" s="23" t="n">
        <f aca="false">IF(B21="","",K21*N(F21))</f>
        <v>510</v>
      </c>
    </row>
    <row r="22" customFormat="false" ht="15" hidden="false" customHeight="false" outlineLevel="0" collapsed="false">
      <c r="B22" s="24" t="s">
        <v>44</v>
      </c>
      <c r="C22" s="25" t="s">
        <v>45</v>
      </c>
      <c r="D22" s="25" t="s">
        <v>41</v>
      </c>
      <c r="E22" s="24" t="s">
        <v>36</v>
      </c>
      <c r="F22" s="26" t="n">
        <v>11</v>
      </c>
      <c r="G22" s="26" t="n">
        <v>29.9</v>
      </c>
      <c r="H22" s="24" t="n">
        <v>12</v>
      </c>
      <c r="I22" s="20" t="n">
        <f aca="false">IF(B22="","",SUMIFS(Movimentações!$F$6:$F$605,Movimentações!$D$6:$D$605,B22,Movimentações!$E$6:$E$605,"Entrada"))</f>
        <v>36</v>
      </c>
      <c r="J22" s="20" t="n">
        <f aca="false">IF(B22="","",SUMIFS(Movimentações!$F$6:$F$605,Movimentações!$D$6:$D$605,B22,Movimentações!$E$6:$E$605,"Saída"))</f>
        <v>15</v>
      </c>
      <c r="K22" s="20" t="n">
        <f aca="false">IF(B22="","",I22-J22)</f>
        <v>21</v>
      </c>
      <c r="L22" s="22" t="str">
        <f aca="false">IF(B22="","",IF(K22&lt;=0,"Zerado",IF(K22&lt;=N(H22),"Repor","OK")))</f>
        <v>OK</v>
      </c>
      <c r="M22" s="23" t="n">
        <f aca="false">IF(B22="","",K22*N(F22))</f>
        <v>231</v>
      </c>
    </row>
    <row r="23" customFormat="false" ht="15" hidden="false" customHeight="false" outlineLevel="0" collapsed="false">
      <c r="B23" s="17" t="s">
        <v>46</v>
      </c>
      <c r="C23" s="18" t="s">
        <v>47</v>
      </c>
      <c r="D23" s="18" t="s">
        <v>48</v>
      </c>
      <c r="E23" s="17" t="s">
        <v>49</v>
      </c>
      <c r="F23" s="19" t="n">
        <v>9.5</v>
      </c>
      <c r="G23" s="19"/>
      <c r="H23" s="17" t="n">
        <v>5</v>
      </c>
      <c r="I23" s="20" t="n">
        <f aca="false">IF(B23="","",SUMIFS(Movimentações!$F$6:$F$605,Movimentações!$D$6:$D$605,B23,Movimentações!$E$6:$E$605,"Entrada"))</f>
        <v>10</v>
      </c>
      <c r="J23" s="20" t="n">
        <f aca="false">IF(B23="","",SUMIFS(Movimentações!$F$6:$F$605,Movimentações!$D$6:$D$605,B23,Movimentações!$E$6:$E$605,"Saída"))</f>
        <v>6</v>
      </c>
      <c r="K23" s="20" t="n">
        <f aca="false">IF(B23="","",I23-J23)</f>
        <v>4</v>
      </c>
      <c r="L23" s="22" t="str">
        <f aca="false">IF(B23="","",IF(K23&lt;=0,"Zerado",IF(K23&lt;=N(H23),"Repor","OK")))</f>
        <v>Repor</v>
      </c>
      <c r="M23" s="23" t="n">
        <f aca="false">IF(B23="","",K23*N(F23))</f>
        <v>38</v>
      </c>
    </row>
    <row r="24" customFormat="false" ht="15" hidden="false" customHeight="false" outlineLevel="0" collapsed="false">
      <c r="B24" s="24" t="s">
        <v>50</v>
      </c>
      <c r="C24" s="25" t="s">
        <v>51</v>
      </c>
      <c r="D24" s="25" t="s">
        <v>48</v>
      </c>
      <c r="E24" s="24" t="s">
        <v>24</v>
      </c>
      <c r="F24" s="26" t="n">
        <v>14</v>
      </c>
      <c r="G24" s="26"/>
      <c r="H24" s="24" t="n">
        <v>3</v>
      </c>
      <c r="I24" s="20" t="n">
        <f aca="false">IF(B24="","",SUMIFS(Movimentações!$F$6:$F$605,Movimentações!$D$6:$D$605,B24,Movimentações!$E$6:$E$605,"Entrada"))</f>
        <v>6</v>
      </c>
      <c r="J24" s="20" t="n">
        <f aca="false">IF(B24="","",SUMIFS(Movimentações!$F$6:$F$605,Movimentações!$D$6:$D$605,B24,Movimentações!$E$6:$E$605,"Saída"))</f>
        <v>2</v>
      </c>
      <c r="K24" s="20" t="n">
        <f aca="false">IF(B24="","",I24-J24)</f>
        <v>4</v>
      </c>
      <c r="L24" s="22" t="str">
        <f aca="false">IF(B24="","",IF(K24&lt;=0,"Zerado",IF(K24&lt;=N(H24),"Repor","OK")))</f>
        <v>OK</v>
      </c>
      <c r="M24" s="23" t="n">
        <f aca="false">IF(B24="","",K24*N(F24))</f>
        <v>56</v>
      </c>
    </row>
    <row r="25" customFormat="false" ht="15" hidden="false" customHeight="false" outlineLevel="0" collapsed="false">
      <c r="B25" s="17"/>
      <c r="C25" s="18"/>
      <c r="D25" s="18"/>
      <c r="E25" s="17"/>
      <c r="F25" s="19"/>
      <c r="G25" s="19"/>
      <c r="H25" s="17"/>
      <c r="I25" s="20" t="str">
        <f aca="false">IF(B25="","",SUMIFS(Movimentações!$F$6:$F$605,Movimentações!$D$6:$D$605,B25,Movimentações!$E$6:$E$605,"Entrada"))</f>
        <v/>
      </c>
      <c r="J25" s="20" t="str">
        <f aca="false">IF(B25="","",SUMIFS(Movimentações!$F$6:$F$605,Movimentações!$D$6:$D$605,B25,Movimentações!$E$6:$E$605,"Saída"))</f>
        <v/>
      </c>
      <c r="K25" s="20" t="str">
        <f aca="false">IF(B25="","",I25-J25)</f>
        <v/>
      </c>
      <c r="L25" s="22" t="str">
        <f aca="false">IF(B25="","",IF(K25&lt;=0,"Zerado",IF(K25&lt;=N(H25),"Repor","OK")))</f>
        <v/>
      </c>
      <c r="M25" s="23" t="str">
        <f aca="false">IF(B25="","",K25*N(F25))</f>
        <v/>
      </c>
    </row>
    <row r="26" customFormat="false" ht="15" hidden="false" customHeight="false" outlineLevel="0" collapsed="false">
      <c r="B26" s="24"/>
      <c r="C26" s="25"/>
      <c r="D26" s="25"/>
      <c r="E26" s="24"/>
      <c r="F26" s="26"/>
      <c r="G26" s="26"/>
      <c r="H26" s="24"/>
      <c r="I26" s="20" t="str">
        <f aca="false">IF(B26="","",SUMIFS(Movimentações!$F$6:$F$605,Movimentações!$D$6:$D$605,B26,Movimentações!$E$6:$E$605,"Entrada"))</f>
        <v/>
      </c>
      <c r="J26" s="20" t="str">
        <f aca="false">IF(B26="","",SUMIFS(Movimentações!$F$6:$F$605,Movimentações!$D$6:$D$605,B26,Movimentações!$E$6:$E$605,"Saída"))</f>
        <v/>
      </c>
      <c r="K26" s="20" t="str">
        <f aca="false">IF(B26="","",I26-J26)</f>
        <v/>
      </c>
      <c r="L26" s="22" t="str">
        <f aca="false">IF(B26="","",IF(K26&lt;=0,"Zerado",IF(K26&lt;=N(H26),"Repor","OK")))</f>
        <v/>
      </c>
      <c r="M26" s="23" t="str">
        <f aca="false">IF(B26="","",K26*N(F26))</f>
        <v/>
      </c>
    </row>
    <row r="27" customFormat="false" ht="15" hidden="false" customHeight="false" outlineLevel="0" collapsed="false">
      <c r="B27" s="17"/>
      <c r="C27" s="18"/>
      <c r="D27" s="18"/>
      <c r="E27" s="17"/>
      <c r="F27" s="19"/>
      <c r="G27" s="19"/>
      <c r="H27" s="17"/>
      <c r="I27" s="20" t="str">
        <f aca="false">IF(B27="","",SUMIFS(Movimentações!$F$6:$F$605,Movimentações!$D$6:$D$605,B27,Movimentações!$E$6:$E$605,"Entrada"))</f>
        <v/>
      </c>
      <c r="J27" s="20" t="str">
        <f aca="false">IF(B27="","",SUMIFS(Movimentações!$F$6:$F$605,Movimentações!$D$6:$D$605,B27,Movimentações!$E$6:$E$605,"Saída"))</f>
        <v/>
      </c>
      <c r="K27" s="20" t="str">
        <f aca="false">IF(B27="","",I27-J27)</f>
        <v/>
      </c>
      <c r="L27" s="22" t="str">
        <f aca="false">IF(B27="","",IF(K27&lt;=0,"Zerado",IF(K27&lt;=N(H27),"Repor","OK")))</f>
        <v/>
      </c>
      <c r="M27" s="23" t="str">
        <f aca="false">IF(B27="","",K27*N(F27))</f>
        <v/>
      </c>
    </row>
    <row r="28" customFormat="false" ht="15" hidden="false" customHeight="false" outlineLevel="0" collapsed="false">
      <c r="B28" s="24"/>
      <c r="C28" s="25"/>
      <c r="D28" s="25"/>
      <c r="E28" s="24"/>
      <c r="F28" s="26"/>
      <c r="G28" s="26"/>
      <c r="H28" s="24"/>
      <c r="I28" s="20" t="str">
        <f aca="false">IF(B28="","",SUMIFS(Movimentações!$F$6:$F$605,Movimentações!$D$6:$D$605,B28,Movimentações!$E$6:$E$605,"Entrada"))</f>
        <v/>
      </c>
      <c r="J28" s="20" t="str">
        <f aca="false">IF(B28="","",SUMIFS(Movimentações!$F$6:$F$605,Movimentações!$D$6:$D$605,B28,Movimentações!$E$6:$E$605,"Saída"))</f>
        <v/>
      </c>
      <c r="K28" s="20" t="str">
        <f aca="false">IF(B28="","",I28-J28)</f>
        <v/>
      </c>
      <c r="L28" s="22" t="str">
        <f aca="false">IF(B28="","",IF(K28&lt;=0,"Zerado",IF(K28&lt;=N(H28),"Repor","OK")))</f>
        <v/>
      </c>
      <c r="M28" s="23" t="str">
        <f aca="false">IF(B28="","",K28*N(F28))</f>
        <v/>
      </c>
    </row>
    <row r="29" customFormat="false" ht="15" hidden="false" customHeight="false" outlineLevel="0" collapsed="false">
      <c r="B29" s="17"/>
      <c r="C29" s="18"/>
      <c r="D29" s="18"/>
      <c r="E29" s="17"/>
      <c r="F29" s="19"/>
      <c r="G29" s="19"/>
      <c r="H29" s="17"/>
      <c r="I29" s="20" t="str">
        <f aca="false">IF(B29="","",SUMIFS(Movimentações!$F$6:$F$605,Movimentações!$D$6:$D$605,B29,Movimentações!$E$6:$E$605,"Entrada"))</f>
        <v/>
      </c>
      <c r="J29" s="20" t="str">
        <f aca="false">IF(B29="","",SUMIFS(Movimentações!$F$6:$F$605,Movimentações!$D$6:$D$605,B29,Movimentações!$E$6:$E$605,"Saída"))</f>
        <v/>
      </c>
      <c r="K29" s="20" t="str">
        <f aca="false">IF(B29="","",I29-J29)</f>
        <v/>
      </c>
      <c r="L29" s="22" t="str">
        <f aca="false">IF(B29="","",IF(K29&lt;=0,"Zerado",IF(K29&lt;=N(H29),"Repor","OK")))</f>
        <v/>
      </c>
      <c r="M29" s="23" t="str">
        <f aca="false">IF(B29="","",K29*N(F29))</f>
        <v/>
      </c>
    </row>
    <row r="30" customFormat="false" ht="15" hidden="false" customHeight="false" outlineLevel="0" collapsed="false">
      <c r="B30" s="24"/>
      <c r="C30" s="25"/>
      <c r="D30" s="25"/>
      <c r="E30" s="24"/>
      <c r="F30" s="26"/>
      <c r="G30" s="26"/>
      <c r="H30" s="24"/>
      <c r="I30" s="20" t="str">
        <f aca="false">IF(B30="","",SUMIFS(Movimentações!$F$6:$F$605,Movimentações!$D$6:$D$605,B30,Movimentações!$E$6:$E$605,"Entrada"))</f>
        <v/>
      </c>
      <c r="J30" s="20" t="str">
        <f aca="false">IF(B30="","",SUMIFS(Movimentações!$F$6:$F$605,Movimentações!$D$6:$D$605,B30,Movimentações!$E$6:$E$605,"Saída"))</f>
        <v/>
      </c>
      <c r="K30" s="20" t="str">
        <f aca="false">IF(B30="","",I30-J30)</f>
        <v/>
      </c>
      <c r="L30" s="22" t="str">
        <f aca="false">IF(B30="","",IF(K30&lt;=0,"Zerado",IF(K30&lt;=N(H30),"Repor","OK")))</f>
        <v/>
      </c>
      <c r="M30" s="23" t="str">
        <f aca="false">IF(B30="","",K30*N(F30))</f>
        <v/>
      </c>
    </row>
    <row r="31" customFormat="false" ht="15" hidden="false" customHeight="false" outlineLevel="0" collapsed="false">
      <c r="B31" s="17"/>
      <c r="C31" s="18"/>
      <c r="D31" s="18"/>
      <c r="E31" s="17"/>
      <c r="F31" s="19"/>
      <c r="G31" s="19"/>
      <c r="H31" s="17"/>
      <c r="I31" s="20" t="str">
        <f aca="false">IF(B31="","",SUMIFS(Movimentações!$F$6:$F$605,Movimentações!$D$6:$D$605,B31,Movimentações!$E$6:$E$605,"Entrada"))</f>
        <v/>
      </c>
      <c r="J31" s="20" t="str">
        <f aca="false">IF(B31="","",SUMIFS(Movimentações!$F$6:$F$605,Movimentações!$D$6:$D$605,B31,Movimentações!$E$6:$E$605,"Saída"))</f>
        <v/>
      </c>
      <c r="K31" s="20" t="str">
        <f aca="false">IF(B31="","",I31-J31)</f>
        <v/>
      </c>
      <c r="L31" s="22" t="str">
        <f aca="false">IF(B31="","",IF(K31&lt;=0,"Zerado",IF(K31&lt;=N(H31),"Repor","OK")))</f>
        <v/>
      </c>
      <c r="M31" s="23" t="str">
        <f aca="false">IF(B31="","",K31*N(F31))</f>
        <v/>
      </c>
    </row>
    <row r="32" customFormat="false" ht="15" hidden="false" customHeight="false" outlineLevel="0" collapsed="false">
      <c r="B32" s="24"/>
      <c r="C32" s="25"/>
      <c r="D32" s="25"/>
      <c r="E32" s="24"/>
      <c r="F32" s="26"/>
      <c r="G32" s="26"/>
      <c r="H32" s="24"/>
      <c r="I32" s="20" t="str">
        <f aca="false">IF(B32="","",SUMIFS(Movimentações!$F$6:$F$605,Movimentações!$D$6:$D$605,B32,Movimentações!$E$6:$E$605,"Entrada"))</f>
        <v/>
      </c>
      <c r="J32" s="20" t="str">
        <f aca="false">IF(B32="","",SUMIFS(Movimentações!$F$6:$F$605,Movimentações!$D$6:$D$605,B32,Movimentações!$E$6:$E$605,"Saída"))</f>
        <v/>
      </c>
      <c r="K32" s="20" t="str">
        <f aca="false">IF(B32="","",I32-J32)</f>
        <v/>
      </c>
      <c r="L32" s="22" t="str">
        <f aca="false">IF(B32="","",IF(K32&lt;=0,"Zerado",IF(K32&lt;=N(H32),"Repor","OK")))</f>
        <v/>
      </c>
      <c r="M32" s="23" t="str">
        <f aca="false">IF(B32="","",K32*N(F32))</f>
        <v/>
      </c>
    </row>
    <row r="33" customFormat="false" ht="15" hidden="false" customHeight="false" outlineLevel="0" collapsed="false">
      <c r="B33" s="17"/>
      <c r="C33" s="18"/>
      <c r="D33" s="18"/>
      <c r="E33" s="17"/>
      <c r="F33" s="19"/>
      <c r="G33" s="19"/>
      <c r="H33" s="17"/>
      <c r="I33" s="20" t="str">
        <f aca="false">IF(B33="","",SUMIFS(Movimentações!$F$6:$F$605,Movimentações!$D$6:$D$605,B33,Movimentações!$E$6:$E$605,"Entrada"))</f>
        <v/>
      </c>
      <c r="J33" s="20" t="str">
        <f aca="false">IF(B33="","",SUMIFS(Movimentações!$F$6:$F$605,Movimentações!$D$6:$D$605,B33,Movimentações!$E$6:$E$605,"Saída"))</f>
        <v/>
      </c>
      <c r="K33" s="20" t="str">
        <f aca="false">IF(B33="","",I33-J33)</f>
        <v/>
      </c>
      <c r="L33" s="22" t="str">
        <f aca="false">IF(B33="","",IF(K33&lt;=0,"Zerado",IF(K33&lt;=N(H33),"Repor","OK")))</f>
        <v/>
      </c>
      <c r="M33" s="23" t="str">
        <f aca="false">IF(B33="","",K33*N(F33))</f>
        <v/>
      </c>
    </row>
    <row r="34" customFormat="false" ht="15" hidden="false" customHeight="false" outlineLevel="0" collapsed="false">
      <c r="B34" s="24"/>
      <c r="C34" s="25"/>
      <c r="D34" s="25"/>
      <c r="E34" s="24"/>
      <c r="F34" s="26"/>
      <c r="G34" s="26"/>
      <c r="H34" s="24"/>
      <c r="I34" s="20" t="str">
        <f aca="false">IF(B34="","",SUMIFS(Movimentações!$F$6:$F$605,Movimentações!$D$6:$D$605,B34,Movimentações!$E$6:$E$605,"Entrada"))</f>
        <v/>
      </c>
      <c r="J34" s="20" t="str">
        <f aca="false">IF(B34="","",SUMIFS(Movimentações!$F$6:$F$605,Movimentações!$D$6:$D$605,B34,Movimentações!$E$6:$E$605,"Saída"))</f>
        <v/>
      </c>
      <c r="K34" s="20" t="str">
        <f aca="false">IF(B34="","",I34-J34)</f>
        <v/>
      </c>
      <c r="L34" s="22" t="str">
        <f aca="false">IF(B34="","",IF(K34&lt;=0,"Zerado",IF(K34&lt;=N(H34),"Repor","OK")))</f>
        <v/>
      </c>
      <c r="M34" s="23" t="str">
        <f aca="false">IF(B34="","",K34*N(F34))</f>
        <v/>
      </c>
    </row>
    <row r="35" customFormat="false" ht="15" hidden="false" customHeight="false" outlineLevel="0" collapsed="false">
      <c r="B35" s="17"/>
      <c r="C35" s="18"/>
      <c r="D35" s="18"/>
      <c r="E35" s="17"/>
      <c r="F35" s="19"/>
      <c r="G35" s="19"/>
      <c r="H35" s="17"/>
      <c r="I35" s="20" t="str">
        <f aca="false">IF(B35="","",SUMIFS(Movimentações!$F$6:$F$605,Movimentações!$D$6:$D$605,B35,Movimentações!$E$6:$E$605,"Entrada"))</f>
        <v/>
      </c>
      <c r="J35" s="20" t="str">
        <f aca="false">IF(B35="","",SUMIFS(Movimentações!$F$6:$F$605,Movimentações!$D$6:$D$605,B35,Movimentações!$E$6:$E$605,"Saída"))</f>
        <v/>
      </c>
      <c r="K35" s="20" t="str">
        <f aca="false">IF(B35="","",I35-J35)</f>
        <v/>
      </c>
      <c r="L35" s="22" t="str">
        <f aca="false">IF(B35="","",IF(K35&lt;=0,"Zerado",IF(K35&lt;=N(H35),"Repor","OK")))</f>
        <v/>
      </c>
      <c r="M35" s="23" t="str">
        <f aca="false">IF(B35="","",K35*N(F35))</f>
        <v/>
      </c>
    </row>
    <row r="36" customFormat="false" ht="15" hidden="false" customHeight="false" outlineLevel="0" collapsed="false">
      <c r="B36" s="24"/>
      <c r="C36" s="25"/>
      <c r="D36" s="25"/>
      <c r="E36" s="24"/>
      <c r="F36" s="26"/>
      <c r="G36" s="26"/>
      <c r="H36" s="24"/>
      <c r="I36" s="20" t="str">
        <f aca="false">IF(B36="","",SUMIFS(Movimentações!$F$6:$F$605,Movimentações!$D$6:$D$605,B36,Movimentações!$E$6:$E$605,"Entrada"))</f>
        <v/>
      </c>
      <c r="J36" s="20" t="str">
        <f aca="false">IF(B36="","",SUMIFS(Movimentações!$F$6:$F$605,Movimentações!$D$6:$D$605,B36,Movimentações!$E$6:$E$605,"Saída"))</f>
        <v/>
      </c>
      <c r="K36" s="20" t="str">
        <f aca="false">IF(B36="","",I36-J36)</f>
        <v/>
      </c>
      <c r="L36" s="22" t="str">
        <f aca="false">IF(B36="","",IF(K36&lt;=0,"Zerado",IF(K36&lt;=N(H36),"Repor","OK")))</f>
        <v/>
      </c>
      <c r="M36" s="23" t="str">
        <f aca="false">IF(B36="","",K36*N(F36))</f>
        <v/>
      </c>
    </row>
    <row r="37" customFormat="false" ht="15" hidden="false" customHeight="false" outlineLevel="0" collapsed="false">
      <c r="B37" s="17"/>
      <c r="C37" s="18"/>
      <c r="D37" s="18"/>
      <c r="E37" s="17"/>
      <c r="F37" s="19"/>
      <c r="G37" s="19"/>
      <c r="H37" s="17"/>
      <c r="I37" s="20" t="str">
        <f aca="false">IF(B37="","",SUMIFS(Movimentações!$F$6:$F$605,Movimentações!$D$6:$D$605,B37,Movimentações!$E$6:$E$605,"Entrada"))</f>
        <v/>
      </c>
      <c r="J37" s="20" t="str">
        <f aca="false">IF(B37="","",SUMIFS(Movimentações!$F$6:$F$605,Movimentações!$D$6:$D$605,B37,Movimentações!$E$6:$E$605,"Saída"))</f>
        <v/>
      </c>
      <c r="K37" s="20" t="str">
        <f aca="false">IF(B37="","",I37-J37)</f>
        <v/>
      </c>
      <c r="L37" s="22" t="str">
        <f aca="false">IF(B37="","",IF(K37&lt;=0,"Zerado",IF(K37&lt;=N(H37),"Repor","OK")))</f>
        <v/>
      </c>
      <c r="M37" s="23" t="str">
        <f aca="false">IF(B37="","",K37*N(F37))</f>
        <v/>
      </c>
    </row>
    <row r="38" customFormat="false" ht="15" hidden="false" customHeight="false" outlineLevel="0" collapsed="false">
      <c r="B38" s="24"/>
      <c r="C38" s="25"/>
      <c r="D38" s="25"/>
      <c r="E38" s="24"/>
      <c r="F38" s="26"/>
      <c r="G38" s="26"/>
      <c r="H38" s="24"/>
      <c r="I38" s="20" t="str">
        <f aca="false">IF(B38="","",SUMIFS(Movimentações!$F$6:$F$605,Movimentações!$D$6:$D$605,B38,Movimentações!$E$6:$E$605,"Entrada"))</f>
        <v/>
      </c>
      <c r="J38" s="20" t="str">
        <f aca="false">IF(B38="","",SUMIFS(Movimentações!$F$6:$F$605,Movimentações!$D$6:$D$605,B38,Movimentações!$E$6:$E$605,"Saída"))</f>
        <v/>
      </c>
      <c r="K38" s="20" t="str">
        <f aca="false">IF(B38="","",I38-J38)</f>
        <v/>
      </c>
      <c r="L38" s="22" t="str">
        <f aca="false">IF(B38="","",IF(K38&lt;=0,"Zerado",IF(K38&lt;=N(H38),"Repor","OK")))</f>
        <v/>
      </c>
      <c r="M38" s="23" t="str">
        <f aca="false">IF(B38="","",K38*N(F38))</f>
        <v/>
      </c>
    </row>
    <row r="39" customFormat="false" ht="15" hidden="false" customHeight="false" outlineLevel="0" collapsed="false">
      <c r="B39" s="17"/>
      <c r="C39" s="18"/>
      <c r="D39" s="18"/>
      <c r="E39" s="17"/>
      <c r="F39" s="19"/>
      <c r="G39" s="19"/>
      <c r="H39" s="17"/>
      <c r="I39" s="20" t="str">
        <f aca="false">IF(B39="","",SUMIFS(Movimentações!$F$6:$F$605,Movimentações!$D$6:$D$605,B39,Movimentações!$E$6:$E$605,"Entrada"))</f>
        <v/>
      </c>
      <c r="J39" s="20" t="str">
        <f aca="false">IF(B39="","",SUMIFS(Movimentações!$F$6:$F$605,Movimentações!$D$6:$D$605,B39,Movimentações!$E$6:$E$605,"Saída"))</f>
        <v/>
      </c>
      <c r="K39" s="20" t="str">
        <f aca="false">IF(B39="","",I39-J39)</f>
        <v/>
      </c>
      <c r="L39" s="22" t="str">
        <f aca="false">IF(B39="","",IF(K39&lt;=0,"Zerado",IF(K39&lt;=N(H39),"Repor","OK")))</f>
        <v/>
      </c>
      <c r="M39" s="23" t="str">
        <f aca="false">IF(B39="","",K39*N(F39))</f>
        <v/>
      </c>
    </row>
    <row r="40" customFormat="false" ht="15" hidden="false" customHeight="false" outlineLevel="0" collapsed="false">
      <c r="B40" s="24"/>
      <c r="C40" s="25"/>
      <c r="D40" s="25"/>
      <c r="E40" s="24"/>
      <c r="F40" s="26"/>
      <c r="G40" s="26"/>
      <c r="H40" s="24"/>
      <c r="I40" s="20" t="str">
        <f aca="false">IF(B40="","",SUMIFS(Movimentações!$F$6:$F$605,Movimentações!$D$6:$D$605,B40,Movimentações!$E$6:$E$605,"Entrada"))</f>
        <v/>
      </c>
      <c r="J40" s="20" t="str">
        <f aca="false">IF(B40="","",SUMIFS(Movimentações!$F$6:$F$605,Movimentações!$D$6:$D$605,B40,Movimentações!$E$6:$E$605,"Saída"))</f>
        <v/>
      </c>
      <c r="K40" s="20" t="str">
        <f aca="false">IF(B40="","",I40-J40)</f>
        <v/>
      </c>
      <c r="L40" s="22" t="str">
        <f aca="false">IF(B40="","",IF(K40&lt;=0,"Zerado",IF(K40&lt;=N(H40),"Repor","OK")))</f>
        <v/>
      </c>
      <c r="M40" s="23" t="str">
        <f aca="false">IF(B40="","",K40*N(F40))</f>
        <v/>
      </c>
    </row>
    <row r="41" customFormat="false" ht="15" hidden="false" customHeight="false" outlineLevel="0" collapsed="false">
      <c r="B41" s="17"/>
      <c r="C41" s="18"/>
      <c r="D41" s="18"/>
      <c r="E41" s="17"/>
      <c r="F41" s="19"/>
      <c r="G41" s="19"/>
      <c r="H41" s="17"/>
      <c r="I41" s="20" t="str">
        <f aca="false">IF(B41="","",SUMIFS(Movimentações!$F$6:$F$605,Movimentações!$D$6:$D$605,B41,Movimentações!$E$6:$E$605,"Entrada"))</f>
        <v/>
      </c>
      <c r="J41" s="20" t="str">
        <f aca="false">IF(B41="","",SUMIFS(Movimentações!$F$6:$F$605,Movimentações!$D$6:$D$605,B41,Movimentações!$E$6:$E$605,"Saída"))</f>
        <v/>
      </c>
      <c r="K41" s="20" t="str">
        <f aca="false">IF(B41="","",I41-J41)</f>
        <v/>
      </c>
      <c r="L41" s="22" t="str">
        <f aca="false">IF(B41="","",IF(K41&lt;=0,"Zerado",IF(K41&lt;=N(H41),"Repor","OK")))</f>
        <v/>
      </c>
      <c r="M41" s="23" t="str">
        <f aca="false">IF(B41="","",K41*N(F41))</f>
        <v/>
      </c>
    </row>
    <row r="42" customFormat="false" ht="15" hidden="false" customHeight="false" outlineLevel="0" collapsed="false">
      <c r="B42" s="24"/>
      <c r="C42" s="25"/>
      <c r="D42" s="25"/>
      <c r="E42" s="24"/>
      <c r="F42" s="26"/>
      <c r="G42" s="26"/>
      <c r="H42" s="24"/>
      <c r="I42" s="20" t="str">
        <f aca="false">IF(B42="","",SUMIFS(Movimentações!$F$6:$F$605,Movimentações!$D$6:$D$605,B42,Movimentações!$E$6:$E$605,"Entrada"))</f>
        <v/>
      </c>
      <c r="J42" s="20" t="str">
        <f aca="false">IF(B42="","",SUMIFS(Movimentações!$F$6:$F$605,Movimentações!$D$6:$D$605,B42,Movimentações!$E$6:$E$605,"Saída"))</f>
        <v/>
      </c>
      <c r="K42" s="20" t="str">
        <f aca="false">IF(B42="","",I42-J42)</f>
        <v/>
      </c>
      <c r="L42" s="22" t="str">
        <f aca="false">IF(B42="","",IF(K42&lt;=0,"Zerado",IF(K42&lt;=N(H42),"Repor","OK")))</f>
        <v/>
      </c>
      <c r="M42" s="23" t="str">
        <f aca="false">IF(B42="","",K42*N(F42))</f>
        <v/>
      </c>
    </row>
    <row r="43" customFormat="false" ht="15" hidden="false" customHeight="false" outlineLevel="0" collapsed="false">
      <c r="B43" s="17"/>
      <c r="C43" s="18"/>
      <c r="D43" s="18"/>
      <c r="E43" s="17"/>
      <c r="F43" s="19"/>
      <c r="G43" s="19"/>
      <c r="H43" s="17"/>
      <c r="I43" s="20" t="str">
        <f aca="false">IF(B43="","",SUMIFS(Movimentações!$F$6:$F$605,Movimentações!$D$6:$D$605,B43,Movimentações!$E$6:$E$605,"Entrada"))</f>
        <v/>
      </c>
      <c r="J43" s="20" t="str">
        <f aca="false">IF(B43="","",SUMIFS(Movimentações!$F$6:$F$605,Movimentações!$D$6:$D$605,B43,Movimentações!$E$6:$E$605,"Saída"))</f>
        <v/>
      </c>
      <c r="K43" s="20" t="str">
        <f aca="false">IF(B43="","",I43-J43)</f>
        <v/>
      </c>
      <c r="L43" s="22" t="str">
        <f aca="false">IF(B43="","",IF(K43&lt;=0,"Zerado",IF(K43&lt;=N(H43),"Repor","OK")))</f>
        <v/>
      </c>
      <c r="M43" s="23" t="str">
        <f aca="false">IF(B43="","",K43*N(F43))</f>
        <v/>
      </c>
    </row>
    <row r="44" customFormat="false" ht="15" hidden="false" customHeight="false" outlineLevel="0" collapsed="false">
      <c r="B44" s="24"/>
      <c r="C44" s="25"/>
      <c r="D44" s="25"/>
      <c r="E44" s="24"/>
      <c r="F44" s="26"/>
      <c r="G44" s="26"/>
      <c r="H44" s="24"/>
      <c r="I44" s="20" t="str">
        <f aca="false">IF(B44="","",SUMIFS(Movimentações!$F$6:$F$605,Movimentações!$D$6:$D$605,B44,Movimentações!$E$6:$E$605,"Entrada"))</f>
        <v/>
      </c>
      <c r="J44" s="20" t="str">
        <f aca="false">IF(B44="","",SUMIFS(Movimentações!$F$6:$F$605,Movimentações!$D$6:$D$605,B44,Movimentações!$E$6:$E$605,"Saída"))</f>
        <v/>
      </c>
      <c r="K44" s="20" t="str">
        <f aca="false">IF(B44="","",I44-J44)</f>
        <v/>
      </c>
      <c r="L44" s="22" t="str">
        <f aca="false">IF(B44="","",IF(K44&lt;=0,"Zerado",IF(K44&lt;=N(H44),"Repor","OK")))</f>
        <v/>
      </c>
      <c r="M44" s="23" t="str">
        <f aca="false">IF(B44="","",K44*N(F44))</f>
        <v/>
      </c>
    </row>
    <row r="45" customFormat="false" ht="15" hidden="false" customHeight="false" outlineLevel="0" collapsed="false">
      <c r="B45" s="17"/>
      <c r="C45" s="18"/>
      <c r="D45" s="18"/>
      <c r="E45" s="17"/>
      <c r="F45" s="19"/>
      <c r="G45" s="19"/>
      <c r="H45" s="17"/>
      <c r="I45" s="20" t="str">
        <f aca="false">IF(B45="","",SUMIFS(Movimentações!$F$6:$F$605,Movimentações!$D$6:$D$605,B45,Movimentações!$E$6:$E$605,"Entrada"))</f>
        <v/>
      </c>
      <c r="J45" s="20" t="str">
        <f aca="false">IF(B45="","",SUMIFS(Movimentações!$F$6:$F$605,Movimentações!$D$6:$D$605,B45,Movimentações!$E$6:$E$605,"Saída"))</f>
        <v/>
      </c>
      <c r="K45" s="20" t="str">
        <f aca="false">IF(B45="","",I45-J45)</f>
        <v/>
      </c>
      <c r="L45" s="22" t="str">
        <f aca="false">IF(B45="","",IF(K45&lt;=0,"Zerado",IF(K45&lt;=N(H45),"Repor","OK")))</f>
        <v/>
      </c>
      <c r="M45" s="23" t="str">
        <f aca="false">IF(B45="","",K45*N(F45))</f>
        <v/>
      </c>
    </row>
    <row r="46" customFormat="false" ht="15" hidden="false" customHeight="false" outlineLevel="0" collapsed="false">
      <c r="B46" s="24"/>
      <c r="C46" s="25"/>
      <c r="D46" s="25"/>
      <c r="E46" s="24"/>
      <c r="F46" s="26"/>
      <c r="G46" s="26"/>
      <c r="H46" s="24"/>
      <c r="I46" s="20" t="str">
        <f aca="false">IF(B46="","",SUMIFS(Movimentações!$F$6:$F$605,Movimentações!$D$6:$D$605,B46,Movimentações!$E$6:$E$605,"Entrada"))</f>
        <v/>
      </c>
      <c r="J46" s="20" t="str">
        <f aca="false">IF(B46="","",SUMIFS(Movimentações!$F$6:$F$605,Movimentações!$D$6:$D$605,B46,Movimentações!$E$6:$E$605,"Saída"))</f>
        <v/>
      </c>
      <c r="K46" s="20" t="str">
        <f aca="false">IF(B46="","",I46-J46)</f>
        <v/>
      </c>
      <c r="L46" s="22" t="str">
        <f aca="false">IF(B46="","",IF(K46&lt;=0,"Zerado",IF(K46&lt;=N(H46),"Repor","OK")))</f>
        <v/>
      </c>
      <c r="M46" s="23" t="str">
        <f aca="false">IF(B46="","",K46*N(F46))</f>
        <v/>
      </c>
    </row>
    <row r="47" customFormat="false" ht="15" hidden="false" customHeight="false" outlineLevel="0" collapsed="false">
      <c r="B47" s="17"/>
      <c r="C47" s="18"/>
      <c r="D47" s="18"/>
      <c r="E47" s="17"/>
      <c r="F47" s="19"/>
      <c r="G47" s="19"/>
      <c r="H47" s="17"/>
      <c r="I47" s="20" t="str">
        <f aca="false">IF(B47="","",SUMIFS(Movimentações!$F$6:$F$605,Movimentações!$D$6:$D$605,B47,Movimentações!$E$6:$E$605,"Entrada"))</f>
        <v/>
      </c>
      <c r="J47" s="20" t="str">
        <f aca="false">IF(B47="","",SUMIFS(Movimentações!$F$6:$F$605,Movimentações!$D$6:$D$605,B47,Movimentações!$E$6:$E$605,"Saída"))</f>
        <v/>
      </c>
      <c r="K47" s="20" t="str">
        <f aca="false">IF(B47="","",I47-J47)</f>
        <v/>
      </c>
      <c r="L47" s="22" t="str">
        <f aca="false">IF(B47="","",IF(K47&lt;=0,"Zerado",IF(K47&lt;=N(H47),"Repor","OK")))</f>
        <v/>
      </c>
      <c r="M47" s="23" t="str">
        <f aca="false">IF(B47="","",K47*N(F47))</f>
        <v/>
      </c>
    </row>
    <row r="48" customFormat="false" ht="15" hidden="false" customHeight="false" outlineLevel="0" collapsed="false">
      <c r="B48" s="24"/>
      <c r="C48" s="25"/>
      <c r="D48" s="25"/>
      <c r="E48" s="24"/>
      <c r="F48" s="26"/>
      <c r="G48" s="26"/>
      <c r="H48" s="24"/>
      <c r="I48" s="20" t="str">
        <f aca="false">IF(B48="","",SUMIFS(Movimentações!$F$6:$F$605,Movimentações!$D$6:$D$605,B48,Movimentações!$E$6:$E$605,"Entrada"))</f>
        <v/>
      </c>
      <c r="J48" s="20" t="str">
        <f aca="false">IF(B48="","",SUMIFS(Movimentações!$F$6:$F$605,Movimentações!$D$6:$D$605,B48,Movimentações!$E$6:$E$605,"Saída"))</f>
        <v/>
      </c>
      <c r="K48" s="20" t="str">
        <f aca="false">IF(B48="","",I48-J48)</f>
        <v/>
      </c>
      <c r="L48" s="22" t="str">
        <f aca="false">IF(B48="","",IF(K48&lt;=0,"Zerado",IF(K48&lt;=N(H48),"Repor","OK")))</f>
        <v/>
      </c>
      <c r="M48" s="23" t="str">
        <f aca="false">IF(B48="","",K48*N(F48))</f>
        <v/>
      </c>
    </row>
    <row r="49" customFormat="false" ht="15" hidden="false" customHeight="false" outlineLevel="0" collapsed="false">
      <c r="B49" s="17"/>
      <c r="C49" s="18"/>
      <c r="D49" s="18"/>
      <c r="E49" s="17"/>
      <c r="F49" s="19"/>
      <c r="G49" s="19"/>
      <c r="H49" s="17"/>
      <c r="I49" s="20" t="str">
        <f aca="false">IF(B49="","",SUMIFS(Movimentações!$F$6:$F$605,Movimentações!$D$6:$D$605,B49,Movimentações!$E$6:$E$605,"Entrada"))</f>
        <v/>
      </c>
      <c r="J49" s="20" t="str">
        <f aca="false">IF(B49="","",SUMIFS(Movimentações!$F$6:$F$605,Movimentações!$D$6:$D$605,B49,Movimentações!$E$6:$E$605,"Saída"))</f>
        <v/>
      </c>
      <c r="K49" s="20" t="str">
        <f aca="false">IF(B49="","",I49-J49)</f>
        <v/>
      </c>
      <c r="L49" s="22" t="str">
        <f aca="false">IF(B49="","",IF(K49&lt;=0,"Zerado",IF(K49&lt;=N(H49),"Repor","OK")))</f>
        <v/>
      </c>
      <c r="M49" s="23" t="str">
        <f aca="false">IF(B49="","",K49*N(F49))</f>
        <v/>
      </c>
    </row>
    <row r="50" customFormat="false" ht="15" hidden="false" customHeight="false" outlineLevel="0" collapsed="false">
      <c r="B50" s="24"/>
      <c r="C50" s="25"/>
      <c r="D50" s="25"/>
      <c r="E50" s="24"/>
      <c r="F50" s="26"/>
      <c r="G50" s="26"/>
      <c r="H50" s="24"/>
      <c r="I50" s="20" t="str">
        <f aca="false">IF(B50="","",SUMIFS(Movimentações!$F$6:$F$605,Movimentações!$D$6:$D$605,B50,Movimentações!$E$6:$E$605,"Entrada"))</f>
        <v/>
      </c>
      <c r="J50" s="20" t="str">
        <f aca="false">IF(B50="","",SUMIFS(Movimentações!$F$6:$F$605,Movimentações!$D$6:$D$605,B50,Movimentações!$E$6:$E$605,"Saída"))</f>
        <v/>
      </c>
      <c r="K50" s="20" t="str">
        <f aca="false">IF(B50="","",I50-J50)</f>
        <v/>
      </c>
      <c r="L50" s="22" t="str">
        <f aca="false">IF(B50="","",IF(K50&lt;=0,"Zerado",IF(K50&lt;=N(H50),"Repor","OK")))</f>
        <v/>
      </c>
      <c r="M50" s="23" t="str">
        <f aca="false">IF(B50="","",K50*N(F50))</f>
        <v/>
      </c>
    </row>
    <row r="51" customFormat="false" ht="15" hidden="false" customHeight="false" outlineLevel="0" collapsed="false">
      <c r="B51" s="17"/>
      <c r="C51" s="18"/>
      <c r="D51" s="18"/>
      <c r="E51" s="17"/>
      <c r="F51" s="19"/>
      <c r="G51" s="19"/>
      <c r="H51" s="17"/>
      <c r="I51" s="20" t="str">
        <f aca="false">IF(B51="","",SUMIFS(Movimentações!$F$6:$F$605,Movimentações!$D$6:$D$605,B51,Movimentações!$E$6:$E$605,"Entrada"))</f>
        <v/>
      </c>
      <c r="J51" s="20" t="str">
        <f aca="false">IF(B51="","",SUMIFS(Movimentações!$F$6:$F$605,Movimentações!$D$6:$D$605,B51,Movimentações!$E$6:$E$605,"Saída"))</f>
        <v/>
      </c>
      <c r="K51" s="20" t="str">
        <f aca="false">IF(B51="","",I51-J51)</f>
        <v/>
      </c>
      <c r="L51" s="22" t="str">
        <f aca="false">IF(B51="","",IF(K51&lt;=0,"Zerado",IF(K51&lt;=N(H51),"Repor","OK")))</f>
        <v/>
      </c>
      <c r="M51" s="23" t="str">
        <f aca="false">IF(B51="","",K51*N(F51))</f>
        <v/>
      </c>
    </row>
    <row r="52" customFormat="false" ht="15" hidden="false" customHeight="false" outlineLevel="0" collapsed="false">
      <c r="B52" s="24"/>
      <c r="C52" s="25"/>
      <c r="D52" s="25"/>
      <c r="E52" s="24"/>
      <c r="F52" s="26"/>
      <c r="G52" s="26"/>
      <c r="H52" s="24"/>
      <c r="I52" s="20" t="str">
        <f aca="false">IF(B52="","",SUMIFS(Movimentações!$F$6:$F$605,Movimentações!$D$6:$D$605,B52,Movimentações!$E$6:$E$605,"Entrada"))</f>
        <v/>
      </c>
      <c r="J52" s="20" t="str">
        <f aca="false">IF(B52="","",SUMIFS(Movimentações!$F$6:$F$605,Movimentações!$D$6:$D$605,B52,Movimentações!$E$6:$E$605,"Saída"))</f>
        <v/>
      </c>
      <c r="K52" s="20" t="str">
        <f aca="false">IF(B52="","",I52-J52)</f>
        <v/>
      </c>
      <c r="L52" s="22" t="str">
        <f aca="false">IF(B52="","",IF(K52&lt;=0,"Zerado",IF(K52&lt;=N(H52),"Repor","OK")))</f>
        <v/>
      </c>
      <c r="M52" s="23" t="str">
        <f aca="false">IF(B52="","",K52*N(F52))</f>
        <v/>
      </c>
    </row>
    <row r="53" customFormat="false" ht="15" hidden="false" customHeight="false" outlineLevel="0" collapsed="false">
      <c r="B53" s="17"/>
      <c r="C53" s="18"/>
      <c r="D53" s="18"/>
      <c r="E53" s="17"/>
      <c r="F53" s="19"/>
      <c r="G53" s="19"/>
      <c r="H53" s="17"/>
      <c r="I53" s="20" t="str">
        <f aca="false">IF(B53="","",SUMIFS(Movimentações!$F$6:$F$605,Movimentações!$D$6:$D$605,B53,Movimentações!$E$6:$E$605,"Entrada"))</f>
        <v/>
      </c>
      <c r="J53" s="20" t="str">
        <f aca="false">IF(B53="","",SUMIFS(Movimentações!$F$6:$F$605,Movimentações!$D$6:$D$605,B53,Movimentações!$E$6:$E$605,"Saída"))</f>
        <v/>
      </c>
      <c r="K53" s="20" t="str">
        <f aca="false">IF(B53="","",I53-J53)</f>
        <v/>
      </c>
      <c r="L53" s="22" t="str">
        <f aca="false">IF(B53="","",IF(K53&lt;=0,"Zerado",IF(K53&lt;=N(H53),"Repor","OK")))</f>
        <v/>
      </c>
      <c r="M53" s="23" t="str">
        <f aca="false">IF(B53="","",K53*N(F53))</f>
        <v/>
      </c>
    </row>
    <row r="54" customFormat="false" ht="15" hidden="false" customHeight="false" outlineLevel="0" collapsed="false">
      <c r="B54" s="24"/>
      <c r="C54" s="25"/>
      <c r="D54" s="25"/>
      <c r="E54" s="24"/>
      <c r="F54" s="26"/>
      <c r="G54" s="26"/>
      <c r="H54" s="24"/>
      <c r="I54" s="20" t="str">
        <f aca="false">IF(B54="","",SUMIFS(Movimentações!$F$6:$F$605,Movimentações!$D$6:$D$605,B54,Movimentações!$E$6:$E$605,"Entrada"))</f>
        <v/>
      </c>
      <c r="J54" s="20" t="str">
        <f aca="false">IF(B54="","",SUMIFS(Movimentações!$F$6:$F$605,Movimentações!$D$6:$D$605,B54,Movimentações!$E$6:$E$605,"Saída"))</f>
        <v/>
      </c>
      <c r="K54" s="20" t="str">
        <f aca="false">IF(B54="","",I54-J54)</f>
        <v/>
      </c>
      <c r="L54" s="22" t="str">
        <f aca="false">IF(B54="","",IF(K54&lt;=0,"Zerado",IF(K54&lt;=N(H54),"Repor","OK")))</f>
        <v/>
      </c>
      <c r="M54" s="23" t="str">
        <f aca="false">IF(B54="","",K54*N(F54))</f>
        <v/>
      </c>
    </row>
    <row r="55" customFormat="false" ht="15" hidden="false" customHeight="false" outlineLevel="0" collapsed="false">
      <c r="B55" s="17"/>
      <c r="C55" s="18"/>
      <c r="D55" s="18"/>
      <c r="E55" s="17"/>
      <c r="F55" s="19"/>
      <c r="G55" s="19"/>
      <c r="H55" s="17"/>
      <c r="I55" s="20" t="str">
        <f aca="false">IF(B55="","",SUMIFS(Movimentações!$F$6:$F$605,Movimentações!$D$6:$D$605,B55,Movimentações!$E$6:$E$605,"Entrada"))</f>
        <v/>
      </c>
      <c r="J55" s="20" t="str">
        <f aca="false">IF(B55="","",SUMIFS(Movimentações!$F$6:$F$605,Movimentações!$D$6:$D$605,B55,Movimentações!$E$6:$E$605,"Saída"))</f>
        <v/>
      </c>
      <c r="K55" s="20" t="str">
        <f aca="false">IF(B55="","",I55-J55)</f>
        <v/>
      </c>
      <c r="L55" s="22" t="str">
        <f aca="false">IF(B55="","",IF(K55&lt;=0,"Zerado",IF(K55&lt;=N(H55),"Repor","OK")))</f>
        <v/>
      </c>
      <c r="M55" s="23" t="str">
        <f aca="false">IF(B55="","",K55*N(F55))</f>
        <v/>
      </c>
    </row>
    <row r="56" customFormat="false" ht="15" hidden="false" customHeight="false" outlineLevel="0" collapsed="false">
      <c r="B56" s="24"/>
      <c r="C56" s="25"/>
      <c r="D56" s="25"/>
      <c r="E56" s="24"/>
      <c r="F56" s="26"/>
      <c r="G56" s="26"/>
      <c r="H56" s="24"/>
      <c r="I56" s="20" t="str">
        <f aca="false">IF(B56="","",SUMIFS(Movimentações!$F$6:$F$605,Movimentações!$D$6:$D$605,B56,Movimentações!$E$6:$E$605,"Entrada"))</f>
        <v/>
      </c>
      <c r="J56" s="20" t="str">
        <f aca="false">IF(B56="","",SUMIFS(Movimentações!$F$6:$F$605,Movimentações!$D$6:$D$605,B56,Movimentações!$E$6:$E$605,"Saída"))</f>
        <v/>
      </c>
      <c r="K56" s="20" t="str">
        <f aca="false">IF(B56="","",I56-J56)</f>
        <v/>
      </c>
      <c r="L56" s="22" t="str">
        <f aca="false">IF(B56="","",IF(K56&lt;=0,"Zerado",IF(K56&lt;=N(H56),"Repor","OK")))</f>
        <v/>
      </c>
      <c r="M56" s="23" t="str">
        <f aca="false">IF(B56="","",K56*N(F56))</f>
        <v/>
      </c>
    </row>
    <row r="57" customFormat="false" ht="15" hidden="false" customHeight="false" outlineLevel="0" collapsed="false">
      <c r="B57" s="17"/>
      <c r="C57" s="18"/>
      <c r="D57" s="18"/>
      <c r="E57" s="17"/>
      <c r="F57" s="19"/>
      <c r="G57" s="19"/>
      <c r="H57" s="17"/>
      <c r="I57" s="20" t="str">
        <f aca="false">IF(B57="","",SUMIFS(Movimentações!$F$6:$F$605,Movimentações!$D$6:$D$605,B57,Movimentações!$E$6:$E$605,"Entrada"))</f>
        <v/>
      </c>
      <c r="J57" s="20" t="str">
        <f aca="false">IF(B57="","",SUMIFS(Movimentações!$F$6:$F$605,Movimentações!$D$6:$D$605,B57,Movimentações!$E$6:$E$605,"Saída"))</f>
        <v/>
      </c>
      <c r="K57" s="20" t="str">
        <f aca="false">IF(B57="","",I57-J57)</f>
        <v/>
      </c>
      <c r="L57" s="22" t="str">
        <f aca="false">IF(B57="","",IF(K57&lt;=0,"Zerado",IF(K57&lt;=N(H57),"Repor","OK")))</f>
        <v/>
      </c>
      <c r="M57" s="23" t="str">
        <f aca="false">IF(B57="","",K57*N(F57))</f>
        <v/>
      </c>
    </row>
    <row r="58" customFormat="false" ht="15" hidden="false" customHeight="false" outlineLevel="0" collapsed="false">
      <c r="B58" s="24"/>
      <c r="C58" s="25"/>
      <c r="D58" s="25"/>
      <c r="E58" s="24"/>
      <c r="F58" s="26"/>
      <c r="G58" s="26"/>
      <c r="H58" s="24"/>
      <c r="I58" s="20" t="str">
        <f aca="false">IF(B58="","",SUMIFS(Movimentações!$F$6:$F$605,Movimentações!$D$6:$D$605,B58,Movimentações!$E$6:$E$605,"Entrada"))</f>
        <v/>
      </c>
      <c r="J58" s="20" t="str">
        <f aca="false">IF(B58="","",SUMIFS(Movimentações!$F$6:$F$605,Movimentações!$D$6:$D$605,B58,Movimentações!$E$6:$E$605,"Saída"))</f>
        <v/>
      </c>
      <c r="K58" s="20" t="str">
        <f aca="false">IF(B58="","",I58-J58)</f>
        <v/>
      </c>
      <c r="L58" s="22" t="str">
        <f aca="false">IF(B58="","",IF(K58&lt;=0,"Zerado",IF(K58&lt;=N(H58),"Repor","OK")))</f>
        <v/>
      </c>
      <c r="M58" s="23" t="str">
        <f aca="false">IF(B58="","",K58*N(F58))</f>
        <v/>
      </c>
    </row>
    <row r="59" customFormat="false" ht="15" hidden="false" customHeight="false" outlineLevel="0" collapsed="false">
      <c r="B59" s="17"/>
      <c r="C59" s="18"/>
      <c r="D59" s="18"/>
      <c r="E59" s="17"/>
      <c r="F59" s="19"/>
      <c r="G59" s="19"/>
      <c r="H59" s="17"/>
      <c r="I59" s="20" t="str">
        <f aca="false">IF(B59="","",SUMIFS(Movimentações!$F$6:$F$605,Movimentações!$D$6:$D$605,B59,Movimentações!$E$6:$E$605,"Entrada"))</f>
        <v/>
      </c>
      <c r="J59" s="20" t="str">
        <f aca="false">IF(B59="","",SUMIFS(Movimentações!$F$6:$F$605,Movimentações!$D$6:$D$605,B59,Movimentações!$E$6:$E$605,"Saída"))</f>
        <v/>
      </c>
      <c r="K59" s="20" t="str">
        <f aca="false">IF(B59="","",I59-J59)</f>
        <v/>
      </c>
      <c r="L59" s="22" t="str">
        <f aca="false">IF(B59="","",IF(K59&lt;=0,"Zerado",IF(K59&lt;=N(H59),"Repor","OK")))</f>
        <v/>
      </c>
      <c r="M59" s="23" t="str">
        <f aca="false">IF(B59="","",K59*N(F59))</f>
        <v/>
      </c>
    </row>
    <row r="60" customFormat="false" ht="15" hidden="false" customHeight="false" outlineLevel="0" collapsed="false">
      <c r="B60" s="24"/>
      <c r="C60" s="25"/>
      <c r="D60" s="25"/>
      <c r="E60" s="24"/>
      <c r="F60" s="26"/>
      <c r="G60" s="26"/>
      <c r="H60" s="24"/>
      <c r="I60" s="20" t="str">
        <f aca="false">IF(B60="","",SUMIFS(Movimentações!$F$6:$F$605,Movimentações!$D$6:$D$605,B60,Movimentações!$E$6:$E$605,"Entrada"))</f>
        <v/>
      </c>
      <c r="J60" s="20" t="str">
        <f aca="false">IF(B60="","",SUMIFS(Movimentações!$F$6:$F$605,Movimentações!$D$6:$D$605,B60,Movimentações!$E$6:$E$605,"Saída"))</f>
        <v/>
      </c>
      <c r="K60" s="20" t="str">
        <f aca="false">IF(B60="","",I60-J60)</f>
        <v/>
      </c>
      <c r="L60" s="22" t="str">
        <f aca="false">IF(B60="","",IF(K60&lt;=0,"Zerado",IF(K60&lt;=N(H60),"Repor","OK")))</f>
        <v/>
      </c>
      <c r="M60" s="23" t="str">
        <f aca="false">IF(B60="","",K60*N(F60))</f>
        <v/>
      </c>
    </row>
    <row r="61" customFormat="false" ht="15" hidden="false" customHeight="false" outlineLevel="0" collapsed="false">
      <c r="B61" s="17"/>
      <c r="C61" s="18"/>
      <c r="D61" s="18"/>
      <c r="E61" s="17"/>
      <c r="F61" s="19"/>
      <c r="G61" s="19"/>
      <c r="H61" s="17"/>
      <c r="I61" s="20" t="str">
        <f aca="false">IF(B61="","",SUMIFS(Movimentações!$F$6:$F$605,Movimentações!$D$6:$D$605,B61,Movimentações!$E$6:$E$605,"Entrada"))</f>
        <v/>
      </c>
      <c r="J61" s="20" t="str">
        <f aca="false">IF(B61="","",SUMIFS(Movimentações!$F$6:$F$605,Movimentações!$D$6:$D$605,B61,Movimentações!$E$6:$E$605,"Saída"))</f>
        <v/>
      </c>
      <c r="K61" s="20" t="str">
        <f aca="false">IF(B61="","",I61-J61)</f>
        <v/>
      </c>
      <c r="L61" s="22" t="str">
        <f aca="false">IF(B61="","",IF(K61&lt;=0,"Zerado",IF(K61&lt;=N(H61),"Repor","OK")))</f>
        <v/>
      </c>
      <c r="M61" s="23" t="str">
        <f aca="false">IF(B61="","",K61*N(F61))</f>
        <v/>
      </c>
    </row>
    <row r="62" customFormat="false" ht="15" hidden="false" customHeight="false" outlineLevel="0" collapsed="false">
      <c r="B62" s="24"/>
      <c r="C62" s="25"/>
      <c r="D62" s="25"/>
      <c r="E62" s="24"/>
      <c r="F62" s="26"/>
      <c r="G62" s="26"/>
      <c r="H62" s="24"/>
      <c r="I62" s="20" t="str">
        <f aca="false">IF(B62="","",SUMIFS(Movimentações!$F$6:$F$605,Movimentações!$D$6:$D$605,B62,Movimentações!$E$6:$E$605,"Entrada"))</f>
        <v/>
      </c>
      <c r="J62" s="20" t="str">
        <f aca="false">IF(B62="","",SUMIFS(Movimentações!$F$6:$F$605,Movimentações!$D$6:$D$605,B62,Movimentações!$E$6:$E$605,"Saída"))</f>
        <v/>
      </c>
      <c r="K62" s="20" t="str">
        <f aca="false">IF(B62="","",I62-J62)</f>
        <v/>
      </c>
      <c r="L62" s="22" t="str">
        <f aca="false">IF(B62="","",IF(K62&lt;=0,"Zerado",IF(K62&lt;=N(H62),"Repor","OK")))</f>
        <v/>
      </c>
      <c r="M62" s="23" t="str">
        <f aca="false">IF(B62="","",K62*N(F62))</f>
        <v/>
      </c>
    </row>
    <row r="63" customFormat="false" ht="15" hidden="false" customHeight="false" outlineLevel="0" collapsed="false">
      <c r="B63" s="17"/>
      <c r="C63" s="18"/>
      <c r="D63" s="18"/>
      <c r="E63" s="17"/>
      <c r="F63" s="19"/>
      <c r="G63" s="19"/>
      <c r="H63" s="17"/>
      <c r="I63" s="20" t="str">
        <f aca="false">IF(B63="","",SUMIFS(Movimentações!$F$6:$F$605,Movimentações!$D$6:$D$605,B63,Movimentações!$E$6:$E$605,"Entrada"))</f>
        <v/>
      </c>
      <c r="J63" s="20" t="str">
        <f aca="false">IF(B63="","",SUMIFS(Movimentações!$F$6:$F$605,Movimentações!$D$6:$D$605,B63,Movimentações!$E$6:$E$605,"Saída"))</f>
        <v/>
      </c>
      <c r="K63" s="20" t="str">
        <f aca="false">IF(B63="","",I63-J63)</f>
        <v/>
      </c>
      <c r="L63" s="22" t="str">
        <f aca="false">IF(B63="","",IF(K63&lt;=0,"Zerado",IF(K63&lt;=N(H63),"Repor","OK")))</f>
        <v/>
      </c>
      <c r="M63" s="23" t="str">
        <f aca="false">IF(B63="","",K63*N(F63))</f>
        <v/>
      </c>
    </row>
    <row r="64" customFormat="false" ht="15" hidden="false" customHeight="false" outlineLevel="0" collapsed="false">
      <c r="B64" s="24"/>
      <c r="C64" s="25"/>
      <c r="D64" s="25"/>
      <c r="E64" s="24"/>
      <c r="F64" s="26"/>
      <c r="G64" s="26"/>
      <c r="H64" s="24"/>
      <c r="I64" s="20" t="str">
        <f aca="false">IF(B64="","",SUMIFS(Movimentações!$F$6:$F$605,Movimentações!$D$6:$D$605,B64,Movimentações!$E$6:$E$605,"Entrada"))</f>
        <v/>
      </c>
      <c r="J64" s="20" t="str">
        <f aca="false">IF(B64="","",SUMIFS(Movimentações!$F$6:$F$605,Movimentações!$D$6:$D$605,B64,Movimentações!$E$6:$E$605,"Saída"))</f>
        <v/>
      </c>
      <c r="K64" s="20" t="str">
        <f aca="false">IF(B64="","",I64-J64)</f>
        <v/>
      </c>
      <c r="L64" s="22" t="str">
        <f aca="false">IF(B64="","",IF(K64&lt;=0,"Zerado",IF(K64&lt;=N(H64),"Repor","OK")))</f>
        <v/>
      </c>
      <c r="M64" s="23" t="str">
        <f aca="false">IF(B64="","",K64*N(F64))</f>
        <v/>
      </c>
    </row>
    <row r="65" customFormat="false" ht="15" hidden="false" customHeight="false" outlineLevel="0" collapsed="false">
      <c r="B65" s="17"/>
      <c r="C65" s="18"/>
      <c r="D65" s="18"/>
      <c r="E65" s="17"/>
      <c r="F65" s="19"/>
      <c r="G65" s="19"/>
      <c r="H65" s="17"/>
      <c r="I65" s="20" t="str">
        <f aca="false">IF(B65="","",SUMIFS(Movimentações!$F$6:$F$605,Movimentações!$D$6:$D$605,B65,Movimentações!$E$6:$E$605,"Entrada"))</f>
        <v/>
      </c>
      <c r="J65" s="20" t="str">
        <f aca="false">IF(B65="","",SUMIFS(Movimentações!$F$6:$F$605,Movimentações!$D$6:$D$605,B65,Movimentações!$E$6:$E$605,"Saída"))</f>
        <v/>
      </c>
      <c r="K65" s="20" t="str">
        <f aca="false">IF(B65="","",I65-J65)</f>
        <v/>
      </c>
      <c r="L65" s="22" t="str">
        <f aca="false">IF(B65="","",IF(K65&lt;=0,"Zerado",IF(K65&lt;=N(H65),"Repor","OK")))</f>
        <v/>
      </c>
      <c r="M65" s="23" t="str">
        <f aca="false">IF(B65="","",K65*N(F65))</f>
        <v/>
      </c>
    </row>
    <row r="66" customFormat="false" ht="15" hidden="false" customHeight="false" outlineLevel="0" collapsed="false">
      <c r="B66" s="24"/>
      <c r="C66" s="25"/>
      <c r="D66" s="25"/>
      <c r="E66" s="24"/>
      <c r="F66" s="26"/>
      <c r="G66" s="26"/>
      <c r="H66" s="24"/>
      <c r="I66" s="20" t="str">
        <f aca="false">IF(B66="","",SUMIFS(Movimentações!$F$6:$F$605,Movimentações!$D$6:$D$605,B66,Movimentações!$E$6:$E$605,"Entrada"))</f>
        <v/>
      </c>
      <c r="J66" s="20" t="str">
        <f aca="false">IF(B66="","",SUMIFS(Movimentações!$F$6:$F$605,Movimentações!$D$6:$D$605,B66,Movimentações!$E$6:$E$605,"Saída"))</f>
        <v/>
      </c>
      <c r="K66" s="20" t="str">
        <f aca="false">IF(B66="","",I66-J66)</f>
        <v/>
      </c>
      <c r="L66" s="22" t="str">
        <f aca="false">IF(B66="","",IF(K66&lt;=0,"Zerado",IF(K66&lt;=N(H66),"Repor","OK")))</f>
        <v/>
      </c>
      <c r="M66" s="23" t="str">
        <f aca="false">IF(B66="","",K66*N(F66))</f>
        <v/>
      </c>
    </row>
    <row r="67" customFormat="false" ht="15" hidden="false" customHeight="false" outlineLevel="0" collapsed="false">
      <c r="B67" s="17"/>
      <c r="C67" s="18"/>
      <c r="D67" s="18"/>
      <c r="E67" s="17"/>
      <c r="F67" s="19"/>
      <c r="G67" s="19"/>
      <c r="H67" s="17"/>
      <c r="I67" s="20" t="str">
        <f aca="false">IF(B67="","",SUMIFS(Movimentações!$F$6:$F$605,Movimentações!$D$6:$D$605,B67,Movimentações!$E$6:$E$605,"Entrada"))</f>
        <v/>
      </c>
      <c r="J67" s="20" t="str">
        <f aca="false">IF(B67="","",SUMIFS(Movimentações!$F$6:$F$605,Movimentações!$D$6:$D$605,B67,Movimentações!$E$6:$E$605,"Saída"))</f>
        <v/>
      </c>
      <c r="K67" s="20" t="str">
        <f aca="false">IF(B67="","",I67-J67)</f>
        <v/>
      </c>
      <c r="L67" s="22" t="str">
        <f aca="false">IF(B67="","",IF(K67&lt;=0,"Zerado",IF(K67&lt;=N(H67),"Repor","OK")))</f>
        <v/>
      </c>
      <c r="M67" s="23" t="str">
        <f aca="false">IF(B67="","",K67*N(F67))</f>
        <v/>
      </c>
    </row>
    <row r="68" customFormat="false" ht="15" hidden="false" customHeight="false" outlineLevel="0" collapsed="false">
      <c r="B68" s="24"/>
      <c r="C68" s="25"/>
      <c r="D68" s="25"/>
      <c r="E68" s="24"/>
      <c r="F68" s="26"/>
      <c r="G68" s="26"/>
      <c r="H68" s="24"/>
      <c r="I68" s="20" t="str">
        <f aca="false">IF(B68="","",SUMIFS(Movimentações!$F$6:$F$605,Movimentações!$D$6:$D$605,B68,Movimentações!$E$6:$E$605,"Entrada"))</f>
        <v/>
      </c>
      <c r="J68" s="20" t="str">
        <f aca="false">IF(B68="","",SUMIFS(Movimentações!$F$6:$F$605,Movimentações!$D$6:$D$605,B68,Movimentações!$E$6:$E$605,"Saída"))</f>
        <v/>
      </c>
      <c r="K68" s="20" t="str">
        <f aca="false">IF(B68="","",I68-J68)</f>
        <v/>
      </c>
      <c r="L68" s="22" t="str">
        <f aca="false">IF(B68="","",IF(K68&lt;=0,"Zerado",IF(K68&lt;=N(H68),"Repor","OK")))</f>
        <v/>
      </c>
      <c r="M68" s="23" t="str">
        <f aca="false">IF(B68="","",K68*N(F68))</f>
        <v/>
      </c>
    </row>
    <row r="69" customFormat="false" ht="15" hidden="false" customHeight="false" outlineLevel="0" collapsed="false">
      <c r="B69" s="17"/>
      <c r="C69" s="18"/>
      <c r="D69" s="18"/>
      <c r="E69" s="17"/>
      <c r="F69" s="19"/>
      <c r="G69" s="19"/>
      <c r="H69" s="17"/>
      <c r="I69" s="20" t="str">
        <f aca="false">IF(B69="","",SUMIFS(Movimentações!$F$6:$F$605,Movimentações!$D$6:$D$605,B69,Movimentações!$E$6:$E$605,"Entrada"))</f>
        <v/>
      </c>
      <c r="J69" s="20" t="str">
        <f aca="false">IF(B69="","",SUMIFS(Movimentações!$F$6:$F$605,Movimentações!$D$6:$D$605,B69,Movimentações!$E$6:$E$605,"Saída"))</f>
        <v/>
      </c>
      <c r="K69" s="20" t="str">
        <f aca="false">IF(B69="","",I69-J69)</f>
        <v/>
      </c>
      <c r="L69" s="22" t="str">
        <f aca="false">IF(B69="","",IF(K69&lt;=0,"Zerado",IF(K69&lt;=N(H69),"Repor","OK")))</f>
        <v/>
      </c>
      <c r="M69" s="23" t="str">
        <f aca="false">IF(B69="","",K69*N(F69))</f>
        <v/>
      </c>
    </row>
    <row r="70" customFormat="false" ht="15" hidden="false" customHeight="false" outlineLevel="0" collapsed="false">
      <c r="B70" s="24"/>
      <c r="C70" s="25"/>
      <c r="D70" s="25"/>
      <c r="E70" s="24"/>
      <c r="F70" s="26"/>
      <c r="G70" s="26"/>
      <c r="H70" s="24"/>
      <c r="I70" s="20" t="str">
        <f aca="false">IF(B70="","",SUMIFS(Movimentações!$F$6:$F$605,Movimentações!$D$6:$D$605,B70,Movimentações!$E$6:$E$605,"Entrada"))</f>
        <v/>
      </c>
      <c r="J70" s="20" t="str">
        <f aca="false">IF(B70="","",SUMIFS(Movimentações!$F$6:$F$605,Movimentações!$D$6:$D$605,B70,Movimentações!$E$6:$E$605,"Saída"))</f>
        <v/>
      </c>
      <c r="K70" s="20" t="str">
        <f aca="false">IF(B70="","",I70-J70)</f>
        <v/>
      </c>
      <c r="L70" s="22" t="str">
        <f aca="false">IF(B70="","",IF(K70&lt;=0,"Zerado",IF(K70&lt;=N(H70),"Repor","OK")))</f>
        <v/>
      </c>
      <c r="M70" s="23" t="str">
        <f aca="false">IF(B70="","",K70*N(F70))</f>
        <v/>
      </c>
    </row>
    <row r="71" customFormat="false" ht="15" hidden="false" customHeight="false" outlineLevel="0" collapsed="false">
      <c r="B71" s="17"/>
      <c r="C71" s="18"/>
      <c r="D71" s="18"/>
      <c r="E71" s="17"/>
      <c r="F71" s="19"/>
      <c r="G71" s="19"/>
      <c r="H71" s="17"/>
      <c r="I71" s="20" t="str">
        <f aca="false">IF(B71="","",SUMIFS(Movimentações!$F$6:$F$605,Movimentações!$D$6:$D$605,B71,Movimentações!$E$6:$E$605,"Entrada"))</f>
        <v/>
      </c>
      <c r="J71" s="20" t="str">
        <f aca="false">IF(B71="","",SUMIFS(Movimentações!$F$6:$F$605,Movimentações!$D$6:$D$605,B71,Movimentações!$E$6:$E$605,"Saída"))</f>
        <v/>
      </c>
      <c r="K71" s="20" t="str">
        <f aca="false">IF(B71="","",I71-J71)</f>
        <v/>
      </c>
      <c r="L71" s="22" t="str">
        <f aca="false">IF(B71="","",IF(K71&lt;=0,"Zerado",IF(K71&lt;=N(H71),"Repor","OK")))</f>
        <v/>
      </c>
      <c r="M71" s="23" t="str">
        <f aca="false">IF(B71="","",K71*N(F71))</f>
        <v/>
      </c>
    </row>
    <row r="72" customFormat="false" ht="15" hidden="false" customHeight="false" outlineLevel="0" collapsed="false">
      <c r="B72" s="24"/>
      <c r="C72" s="25"/>
      <c r="D72" s="25"/>
      <c r="E72" s="24"/>
      <c r="F72" s="26"/>
      <c r="G72" s="26"/>
      <c r="H72" s="24"/>
      <c r="I72" s="20" t="str">
        <f aca="false">IF(B72="","",SUMIFS(Movimentações!$F$6:$F$605,Movimentações!$D$6:$D$605,B72,Movimentações!$E$6:$E$605,"Entrada"))</f>
        <v/>
      </c>
      <c r="J72" s="20" t="str">
        <f aca="false">IF(B72="","",SUMIFS(Movimentações!$F$6:$F$605,Movimentações!$D$6:$D$605,B72,Movimentações!$E$6:$E$605,"Saída"))</f>
        <v/>
      </c>
      <c r="K72" s="20" t="str">
        <f aca="false">IF(B72="","",I72-J72)</f>
        <v/>
      </c>
      <c r="L72" s="22" t="str">
        <f aca="false">IF(B72="","",IF(K72&lt;=0,"Zerado",IF(K72&lt;=N(H72),"Repor","OK")))</f>
        <v/>
      </c>
      <c r="M72" s="23" t="str">
        <f aca="false">IF(B72="","",K72*N(F72))</f>
        <v/>
      </c>
    </row>
    <row r="73" customFormat="false" ht="15" hidden="false" customHeight="false" outlineLevel="0" collapsed="false">
      <c r="B73" s="17"/>
      <c r="C73" s="18"/>
      <c r="D73" s="18"/>
      <c r="E73" s="17"/>
      <c r="F73" s="19"/>
      <c r="G73" s="19"/>
      <c r="H73" s="17"/>
      <c r="I73" s="20" t="str">
        <f aca="false">IF(B73="","",SUMIFS(Movimentações!$F$6:$F$605,Movimentações!$D$6:$D$605,B73,Movimentações!$E$6:$E$605,"Entrada"))</f>
        <v/>
      </c>
      <c r="J73" s="20" t="str">
        <f aca="false">IF(B73="","",SUMIFS(Movimentações!$F$6:$F$605,Movimentações!$D$6:$D$605,B73,Movimentações!$E$6:$E$605,"Saída"))</f>
        <v/>
      </c>
      <c r="K73" s="20" t="str">
        <f aca="false">IF(B73="","",I73-J73)</f>
        <v/>
      </c>
      <c r="L73" s="22" t="str">
        <f aca="false">IF(B73="","",IF(K73&lt;=0,"Zerado",IF(K73&lt;=N(H73),"Repor","OK")))</f>
        <v/>
      </c>
      <c r="M73" s="23" t="str">
        <f aca="false">IF(B73="","",K73*N(F73))</f>
        <v/>
      </c>
    </row>
    <row r="74" customFormat="false" ht="15" hidden="false" customHeight="false" outlineLevel="0" collapsed="false">
      <c r="B74" s="24"/>
      <c r="C74" s="25"/>
      <c r="D74" s="25"/>
      <c r="E74" s="24"/>
      <c r="F74" s="26"/>
      <c r="G74" s="26"/>
      <c r="H74" s="24"/>
      <c r="I74" s="20" t="str">
        <f aca="false">IF(B74="","",SUMIFS(Movimentações!$F$6:$F$605,Movimentações!$D$6:$D$605,B74,Movimentações!$E$6:$E$605,"Entrada"))</f>
        <v/>
      </c>
      <c r="J74" s="20" t="str">
        <f aca="false">IF(B74="","",SUMIFS(Movimentações!$F$6:$F$605,Movimentações!$D$6:$D$605,B74,Movimentações!$E$6:$E$605,"Saída"))</f>
        <v/>
      </c>
      <c r="K74" s="20" t="str">
        <f aca="false">IF(B74="","",I74-J74)</f>
        <v/>
      </c>
      <c r="L74" s="22" t="str">
        <f aca="false">IF(B74="","",IF(K74&lt;=0,"Zerado",IF(K74&lt;=N(H74),"Repor","OK")))</f>
        <v/>
      </c>
      <c r="M74" s="23" t="str">
        <f aca="false">IF(B74="","",K74*N(F74))</f>
        <v/>
      </c>
    </row>
    <row r="75" customFormat="false" ht="15" hidden="false" customHeight="false" outlineLevel="0" collapsed="false">
      <c r="B75" s="17"/>
      <c r="C75" s="18"/>
      <c r="D75" s="18"/>
      <c r="E75" s="17"/>
      <c r="F75" s="19"/>
      <c r="G75" s="19"/>
      <c r="H75" s="17"/>
      <c r="I75" s="20" t="str">
        <f aca="false">IF(B75="","",SUMIFS(Movimentações!$F$6:$F$605,Movimentações!$D$6:$D$605,B75,Movimentações!$E$6:$E$605,"Entrada"))</f>
        <v/>
      </c>
      <c r="J75" s="20" t="str">
        <f aca="false">IF(B75="","",SUMIFS(Movimentações!$F$6:$F$605,Movimentações!$D$6:$D$605,B75,Movimentações!$E$6:$E$605,"Saída"))</f>
        <v/>
      </c>
      <c r="K75" s="20" t="str">
        <f aca="false">IF(B75="","",I75-J75)</f>
        <v/>
      </c>
      <c r="L75" s="22" t="str">
        <f aca="false">IF(B75="","",IF(K75&lt;=0,"Zerado",IF(K75&lt;=N(H75),"Repor","OK")))</f>
        <v/>
      </c>
      <c r="M75" s="23" t="str">
        <f aca="false">IF(B75="","",K75*N(F75))</f>
        <v/>
      </c>
    </row>
    <row r="76" customFormat="false" ht="15" hidden="false" customHeight="false" outlineLevel="0" collapsed="false">
      <c r="B76" s="24"/>
      <c r="C76" s="25"/>
      <c r="D76" s="25"/>
      <c r="E76" s="24"/>
      <c r="F76" s="26"/>
      <c r="G76" s="26"/>
      <c r="H76" s="24"/>
      <c r="I76" s="20" t="str">
        <f aca="false">IF(B76="","",SUMIFS(Movimentações!$F$6:$F$605,Movimentações!$D$6:$D$605,B76,Movimentações!$E$6:$E$605,"Entrada"))</f>
        <v/>
      </c>
      <c r="J76" s="20" t="str">
        <f aca="false">IF(B76="","",SUMIFS(Movimentações!$F$6:$F$605,Movimentações!$D$6:$D$605,B76,Movimentações!$E$6:$E$605,"Saída"))</f>
        <v/>
      </c>
      <c r="K76" s="20" t="str">
        <f aca="false">IF(B76="","",I76-J76)</f>
        <v/>
      </c>
      <c r="L76" s="22" t="str">
        <f aca="false">IF(B76="","",IF(K76&lt;=0,"Zerado",IF(K76&lt;=N(H76),"Repor","OK")))</f>
        <v/>
      </c>
      <c r="M76" s="23" t="str">
        <f aca="false">IF(B76="","",K76*N(F76))</f>
        <v/>
      </c>
    </row>
    <row r="77" customFormat="false" ht="15" hidden="false" customHeight="false" outlineLevel="0" collapsed="false">
      <c r="B77" s="17"/>
      <c r="C77" s="18"/>
      <c r="D77" s="18"/>
      <c r="E77" s="17"/>
      <c r="F77" s="19"/>
      <c r="G77" s="19"/>
      <c r="H77" s="17"/>
      <c r="I77" s="20" t="str">
        <f aca="false">IF(B77="","",SUMIFS(Movimentações!$F$6:$F$605,Movimentações!$D$6:$D$605,B77,Movimentações!$E$6:$E$605,"Entrada"))</f>
        <v/>
      </c>
      <c r="J77" s="20" t="str">
        <f aca="false">IF(B77="","",SUMIFS(Movimentações!$F$6:$F$605,Movimentações!$D$6:$D$605,B77,Movimentações!$E$6:$E$605,"Saída"))</f>
        <v/>
      </c>
      <c r="K77" s="20" t="str">
        <f aca="false">IF(B77="","",I77-J77)</f>
        <v/>
      </c>
      <c r="L77" s="22" t="str">
        <f aca="false">IF(B77="","",IF(K77&lt;=0,"Zerado",IF(K77&lt;=N(H77),"Repor","OK")))</f>
        <v/>
      </c>
      <c r="M77" s="23" t="str">
        <f aca="false">IF(B77="","",K77*N(F77))</f>
        <v/>
      </c>
    </row>
    <row r="78" customFormat="false" ht="15" hidden="false" customHeight="false" outlineLevel="0" collapsed="false">
      <c r="B78" s="24"/>
      <c r="C78" s="25"/>
      <c r="D78" s="25"/>
      <c r="E78" s="24"/>
      <c r="F78" s="26"/>
      <c r="G78" s="26"/>
      <c r="H78" s="24"/>
      <c r="I78" s="20" t="str">
        <f aca="false">IF(B78="","",SUMIFS(Movimentações!$F$6:$F$605,Movimentações!$D$6:$D$605,B78,Movimentações!$E$6:$E$605,"Entrada"))</f>
        <v/>
      </c>
      <c r="J78" s="20" t="str">
        <f aca="false">IF(B78="","",SUMIFS(Movimentações!$F$6:$F$605,Movimentações!$D$6:$D$605,B78,Movimentações!$E$6:$E$605,"Saída"))</f>
        <v/>
      </c>
      <c r="K78" s="20" t="str">
        <f aca="false">IF(B78="","",I78-J78)</f>
        <v/>
      </c>
      <c r="L78" s="22" t="str">
        <f aca="false">IF(B78="","",IF(K78&lt;=0,"Zerado",IF(K78&lt;=N(H78),"Repor","OK")))</f>
        <v/>
      </c>
      <c r="M78" s="23" t="str">
        <f aca="false">IF(B78="","",K78*N(F78))</f>
        <v/>
      </c>
    </row>
    <row r="79" customFormat="false" ht="15" hidden="false" customHeight="false" outlineLevel="0" collapsed="false">
      <c r="B79" s="17"/>
      <c r="C79" s="18"/>
      <c r="D79" s="18"/>
      <c r="E79" s="17"/>
      <c r="F79" s="19"/>
      <c r="G79" s="19"/>
      <c r="H79" s="17"/>
      <c r="I79" s="20" t="str">
        <f aca="false">IF(B79="","",SUMIFS(Movimentações!$F$6:$F$605,Movimentações!$D$6:$D$605,B79,Movimentações!$E$6:$E$605,"Entrada"))</f>
        <v/>
      </c>
      <c r="J79" s="20" t="str">
        <f aca="false">IF(B79="","",SUMIFS(Movimentações!$F$6:$F$605,Movimentações!$D$6:$D$605,B79,Movimentações!$E$6:$E$605,"Saída"))</f>
        <v/>
      </c>
      <c r="K79" s="20" t="str">
        <f aca="false">IF(B79="","",I79-J79)</f>
        <v/>
      </c>
      <c r="L79" s="22" t="str">
        <f aca="false">IF(B79="","",IF(K79&lt;=0,"Zerado",IF(K79&lt;=N(H79),"Repor","OK")))</f>
        <v/>
      </c>
      <c r="M79" s="23" t="str">
        <f aca="false">IF(B79="","",K79*N(F79))</f>
        <v/>
      </c>
    </row>
    <row r="80" customFormat="false" ht="15" hidden="false" customHeight="false" outlineLevel="0" collapsed="false">
      <c r="B80" s="24"/>
      <c r="C80" s="25"/>
      <c r="D80" s="25"/>
      <c r="E80" s="24"/>
      <c r="F80" s="26"/>
      <c r="G80" s="26"/>
      <c r="H80" s="24"/>
      <c r="I80" s="20" t="str">
        <f aca="false">IF(B80="","",SUMIFS(Movimentações!$F$6:$F$605,Movimentações!$D$6:$D$605,B80,Movimentações!$E$6:$E$605,"Entrada"))</f>
        <v/>
      </c>
      <c r="J80" s="20" t="str">
        <f aca="false">IF(B80="","",SUMIFS(Movimentações!$F$6:$F$605,Movimentações!$D$6:$D$605,B80,Movimentações!$E$6:$E$605,"Saída"))</f>
        <v/>
      </c>
      <c r="K80" s="20" t="str">
        <f aca="false">IF(B80="","",I80-J80)</f>
        <v/>
      </c>
      <c r="L80" s="22" t="str">
        <f aca="false">IF(B80="","",IF(K80&lt;=0,"Zerado",IF(K80&lt;=N(H80),"Repor","OK")))</f>
        <v/>
      </c>
      <c r="M80" s="23" t="str">
        <f aca="false">IF(B80="","",K80*N(F80))</f>
        <v/>
      </c>
    </row>
    <row r="81" customFormat="false" ht="15" hidden="false" customHeight="false" outlineLevel="0" collapsed="false">
      <c r="B81" s="17"/>
      <c r="C81" s="18"/>
      <c r="D81" s="18"/>
      <c r="E81" s="17"/>
      <c r="F81" s="19"/>
      <c r="G81" s="19"/>
      <c r="H81" s="17"/>
      <c r="I81" s="20" t="str">
        <f aca="false">IF(B81="","",SUMIFS(Movimentações!$F$6:$F$605,Movimentações!$D$6:$D$605,B81,Movimentações!$E$6:$E$605,"Entrada"))</f>
        <v/>
      </c>
      <c r="J81" s="20" t="str">
        <f aca="false">IF(B81="","",SUMIFS(Movimentações!$F$6:$F$605,Movimentações!$D$6:$D$605,B81,Movimentações!$E$6:$E$605,"Saída"))</f>
        <v/>
      </c>
      <c r="K81" s="20" t="str">
        <f aca="false">IF(B81="","",I81-J81)</f>
        <v/>
      </c>
      <c r="L81" s="22" t="str">
        <f aca="false">IF(B81="","",IF(K81&lt;=0,"Zerado",IF(K81&lt;=N(H81),"Repor","OK")))</f>
        <v/>
      </c>
      <c r="M81" s="23" t="str">
        <f aca="false">IF(B81="","",K81*N(F81))</f>
        <v/>
      </c>
    </row>
    <row r="82" customFormat="false" ht="15" hidden="false" customHeight="false" outlineLevel="0" collapsed="false">
      <c r="B82" s="24"/>
      <c r="C82" s="25"/>
      <c r="D82" s="25"/>
      <c r="E82" s="24"/>
      <c r="F82" s="26"/>
      <c r="G82" s="26"/>
      <c r="H82" s="24"/>
      <c r="I82" s="20" t="str">
        <f aca="false">IF(B82="","",SUMIFS(Movimentações!$F$6:$F$605,Movimentações!$D$6:$D$605,B82,Movimentações!$E$6:$E$605,"Entrada"))</f>
        <v/>
      </c>
      <c r="J82" s="20" t="str">
        <f aca="false">IF(B82="","",SUMIFS(Movimentações!$F$6:$F$605,Movimentações!$D$6:$D$605,B82,Movimentações!$E$6:$E$605,"Saída"))</f>
        <v/>
      </c>
      <c r="K82" s="20" t="str">
        <f aca="false">IF(B82="","",I82-J82)</f>
        <v/>
      </c>
      <c r="L82" s="22" t="str">
        <f aca="false">IF(B82="","",IF(K82&lt;=0,"Zerado",IF(K82&lt;=N(H82),"Repor","OK")))</f>
        <v/>
      </c>
      <c r="M82" s="23" t="str">
        <f aca="false">IF(B82="","",K82*N(F82))</f>
        <v/>
      </c>
    </row>
    <row r="83" customFormat="false" ht="15" hidden="false" customHeight="false" outlineLevel="0" collapsed="false">
      <c r="B83" s="17"/>
      <c r="C83" s="18"/>
      <c r="D83" s="18"/>
      <c r="E83" s="17"/>
      <c r="F83" s="19"/>
      <c r="G83" s="19"/>
      <c r="H83" s="17"/>
      <c r="I83" s="20" t="str">
        <f aca="false">IF(B83="","",SUMIFS(Movimentações!$F$6:$F$605,Movimentações!$D$6:$D$605,B83,Movimentações!$E$6:$E$605,"Entrada"))</f>
        <v/>
      </c>
      <c r="J83" s="20" t="str">
        <f aca="false">IF(B83="","",SUMIFS(Movimentações!$F$6:$F$605,Movimentações!$D$6:$D$605,B83,Movimentações!$E$6:$E$605,"Saída"))</f>
        <v/>
      </c>
      <c r="K83" s="20" t="str">
        <f aca="false">IF(B83="","",I83-J83)</f>
        <v/>
      </c>
      <c r="L83" s="22" t="str">
        <f aca="false">IF(B83="","",IF(K83&lt;=0,"Zerado",IF(K83&lt;=N(H83),"Repor","OK")))</f>
        <v/>
      </c>
      <c r="M83" s="23" t="str">
        <f aca="false">IF(B83="","",K83*N(F83))</f>
        <v/>
      </c>
    </row>
    <row r="84" customFormat="false" ht="15" hidden="false" customHeight="false" outlineLevel="0" collapsed="false">
      <c r="B84" s="24"/>
      <c r="C84" s="25"/>
      <c r="D84" s="25"/>
      <c r="E84" s="24"/>
      <c r="F84" s="26"/>
      <c r="G84" s="26"/>
      <c r="H84" s="24"/>
      <c r="I84" s="20" t="str">
        <f aca="false">IF(B84="","",SUMIFS(Movimentações!$F$6:$F$605,Movimentações!$D$6:$D$605,B84,Movimentações!$E$6:$E$605,"Entrada"))</f>
        <v/>
      </c>
      <c r="J84" s="20" t="str">
        <f aca="false">IF(B84="","",SUMIFS(Movimentações!$F$6:$F$605,Movimentações!$D$6:$D$605,B84,Movimentações!$E$6:$E$605,"Saída"))</f>
        <v/>
      </c>
      <c r="K84" s="20" t="str">
        <f aca="false">IF(B84="","",I84-J84)</f>
        <v/>
      </c>
      <c r="L84" s="22" t="str">
        <f aca="false">IF(B84="","",IF(K84&lt;=0,"Zerado",IF(K84&lt;=N(H84),"Repor","OK")))</f>
        <v/>
      </c>
      <c r="M84" s="23" t="str">
        <f aca="false">IF(B84="","",K84*N(F84))</f>
        <v/>
      </c>
    </row>
    <row r="85" customFormat="false" ht="15" hidden="false" customHeight="false" outlineLevel="0" collapsed="false">
      <c r="B85" s="17"/>
      <c r="C85" s="18"/>
      <c r="D85" s="18"/>
      <c r="E85" s="17"/>
      <c r="F85" s="19"/>
      <c r="G85" s="19"/>
      <c r="H85" s="17"/>
      <c r="I85" s="20" t="str">
        <f aca="false">IF(B85="","",SUMIFS(Movimentações!$F$6:$F$605,Movimentações!$D$6:$D$605,B85,Movimentações!$E$6:$E$605,"Entrada"))</f>
        <v/>
      </c>
      <c r="J85" s="20" t="str">
        <f aca="false">IF(B85="","",SUMIFS(Movimentações!$F$6:$F$605,Movimentações!$D$6:$D$605,B85,Movimentações!$E$6:$E$605,"Saída"))</f>
        <v/>
      </c>
      <c r="K85" s="20" t="str">
        <f aca="false">IF(B85="","",I85-J85)</f>
        <v/>
      </c>
      <c r="L85" s="22" t="str">
        <f aca="false">IF(B85="","",IF(K85&lt;=0,"Zerado",IF(K85&lt;=N(H85),"Repor","OK")))</f>
        <v/>
      </c>
      <c r="M85" s="23" t="str">
        <f aca="false">IF(B85="","",K85*N(F85))</f>
        <v/>
      </c>
    </row>
    <row r="86" customFormat="false" ht="15" hidden="false" customHeight="false" outlineLevel="0" collapsed="false">
      <c r="B86" s="24"/>
      <c r="C86" s="25"/>
      <c r="D86" s="25"/>
      <c r="E86" s="24"/>
      <c r="F86" s="26"/>
      <c r="G86" s="26"/>
      <c r="H86" s="24"/>
      <c r="I86" s="20" t="str">
        <f aca="false">IF(B86="","",SUMIFS(Movimentações!$F$6:$F$605,Movimentações!$D$6:$D$605,B86,Movimentações!$E$6:$E$605,"Entrada"))</f>
        <v/>
      </c>
      <c r="J86" s="20" t="str">
        <f aca="false">IF(B86="","",SUMIFS(Movimentações!$F$6:$F$605,Movimentações!$D$6:$D$605,B86,Movimentações!$E$6:$E$605,"Saída"))</f>
        <v/>
      </c>
      <c r="K86" s="20" t="str">
        <f aca="false">IF(B86="","",I86-J86)</f>
        <v/>
      </c>
      <c r="L86" s="22" t="str">
        <f aca="false">IF(B86="","",IF(K86&lt;=0,"Zerado",IF(K86&lt;=N(H86),"Repor","OK")))</f>
        <v/>
      </c>
      <c r="M86" s="23" t="str">
        <f aca="false">IF(B86="","",K86*N(F86))</f>
        <v/>
      </c>
    </row>
    <row r="87" customFormat="false" ht="15" hidden="false" customHeight="false" outlineLevel="0" collapsed="false">
      <c r="B87" s="17"/>
      <c r="C87" s="18"/>
      <c r="D87" s="18"/>
      <c r="E87" s="17"/>
      <c r="F87" s="19"/>
      <c r="G87" s="19"/>
      <c r="H87" s="17"/>
      <c r="I87" s="20" t="str">
        <f aca="false">IF(B87="","",SUMIFS(Movimentações!$F$6:$F$605,Movimentações!$D$6:$D$605,B87,Movimentações!$E$6:$E$605,"Entrada"))</f>
        <v/>
      </c>
      <c r="J87" s="20" t="str">
        <f aca="false">IF(B87="","",SUMIFS(Movimentações!$F$6:$F$605,Movimentações!$D$6:$D$605,B87,Movimentações!$E$6:$E$605,"Saída"))</f>
        <v/>
      </c>
      <c r="K87" s="20" t="str">
        <f aca="false">IF(B87="","",I87-J87)</f>
        <v/>
      </c>
      <c r="L87" s="22" t="str">
        <f aca="false">IF(B87="","",IF(K87&lt;=0,"Zerado",IF(K87&lt;=N(H87),"Repor","OK")))</f>
        <v/>
      </c>
      <c r="M87" s="23" t="str">
        <f aca="false">IF(B87="","",K87*N(F87))</f>
        <v/>
      </c>
    </row>
    <row r="88" customFormat="false" ht="15" hidden="false" customHeight="false" outlineLevel="0" collapsed="false">
      <c r="B88" s="24"/>
      <c r="C88" s="25"/>
      <c r="D88" s="25"/>
      <c r="E88" s="24"/>
      <c r="F88" s="26"/>
      <c r="G88" s="26"/>
      <c r="H88" s="24"/>
      <c r="I88" s="20" t="str">
        <f aca="false">IF(B88="","",SUMIFS(Movimentações!$F$6:$F$605,Movimentações!$D$6:$D$605,B88,Movimentações!$E$6:$E$605,"Entrada"))</f>
        <v/>
      </c>
      <c r="J88" s="20" t="str">
        <f aca="false">IF(B88="","",SUMIFS(Movimentações!$F$6:$F$605,Movimentações!$D$6:$D$605,B88,Movimentações!$E$6:$E$605,"Saída"))</f>
        <v/>
      </c>
      <c r="K88" s="20" t="str">
        <f aca="false">IF(B88="","",I88-J88)</f>
        <v/>
      </c>
      <c r="L88" s="22" t="str">
        <f aca="false">IF(B88="","",IF(K88&lt;=0,"Zerado",IF(K88&lt;=N(H88),"Repor","OK")))</f>
        <v/>
      </c>
      <c r="M88" s="23" t="str">
        <f aca="false">IF(B88="","",K88*N(F88))</f>
        <v/>
      </c>
    </row>
    <row r="89" customFormat="false" ht="15" hidden="false" customHeight="false" outlineLevel="0" collapsed="false">
      <c r="B89" s="17"/>
      <c r="C89" s="18"/>
      <c r="D89" s="18"/>
      <c r="E89" s="17"/>
      <c r="F89" s="19"/>
      <c r="G89" s="19"/>
      <c r="H89" s="17"/>
      <c r="I89" s="20" t="str">
        <f aca="false">IF(B89="","",SUMIFS(Movimentações!$F$6:$F$605,Movimentações!$D$6:$D$605,B89,Movimentações!$E$6:$E$605,"Entrada"))</f>
        <v/>
      </c>
      <c r="J89" s="20" t="str">
        <f aca="false">IF(B89="","",SUMIFS(Movimentações!$F$6:$F$605,Movimentações!$D$6:$D$605,B89,Movimentações!$E$6:$E$605,"Saída"))</f>
        <v/>
      </c>
      <c r="K89" s="20" t="str">
        <f aca="false">IF(B89="","",I89-J89)</f>
        <v/>
      </c>
      <c r="L89" s="22" t="str">
        <f aca="false">IF(B89="","",IF(K89&lt;=0,"Zerado",IF(K89&lt;=N(H89),"Repor","OK")))</f>
        <v/>
      </c>
      <c r="M89" s="23" t="str">
        <f aca="false">IF(B89="","",K89*N(F89))</f>
        <v/>
      </c>
    </row>
    <row r="90" customFormat="false" ht="15" hidden="false" customHeight="false" outlineLevel="0" collapsed="false">
      <c r="B90" s="24"/>
      <c r="C90" s="25"/>
      <c r="D90" s="25"/>
      <c r="E90" s="24"/>
      <c r="F90" s="26"/>
      <c r="G90" s="26"/>
      <c r="H90" s="24"/>
      <c r="I90" s="20" t="str">
        <f aca="false">IF(B90="","",SUMIFS(Movimentações!$F$6:$F$605,Movimentações!$D$6:$D$605,B90,Movimentações!$E$6:$E$605,"Entrada"))</f>
        <v/>
      </c>
      <c r="J90" s="20" t="str">
        <f aca="false">IF(B90="","",SUMIFS(Movimentações!$F$6:$F$605,Movimentações!$D$6:$D$605,B90,Movimentações!$E$6:$E$605,"Saída"))</f>
        <v/>
      </c>
      <c r="K90" s="20" t="str">
        <f aca="false">IF(B90="","",I90-J90)</f>
        <v/>
      </c>
      <c r="L90" s="22" t="str">
        <f aca="false">IF(B90="","",IF(K90&lt;=0,"Zerado",IF(K90&lt;=N(H90),"Repor","OK")))</f>
        <v/>
      </c>
      <c r="M90" s="23" t="str">
        <f aca="false">IF(B90="","",K90*N(F90))</f>
        <v/>
      </c>
    </row>
    <row r="91" customFormat="false" ht="15" hidden="false" customHeight="false" outlineLevel="0" collapsed="false">
      <c r="B91" s="17"/>
      <c r="C91" s="18"/>
      <c r="D91" s="18"/>
      <c r="E91" s="17"/>
      <c r="F91" s="19"/>
      <c r="G91" s="19"/>
      <c r="H91" s="17"/>
      <c r="I91" s="20" t="str">
        <f aca="false">IF(B91="","",SUMIFS(Movimentações!$F$6:$F$605,Movimentações!$D$6:$D$605,B91,Movimentações!$E$6:$E$605,"Entrada"))</f>
        <v/>
      </c>
      <c r="J91" s="20" t="str">
        <f aca="false">IF(B91="","",SUMIFS(Movimentações!$F$6:$F$605,Movimentações!$D$6:$D$605,B91,Movimentações!$E$6:$E$605,"Saída"))</f>
        <v/>
      </c>
      <c r="K91" s="20" t="str">
        <f aca="false">IF(B91="","",I91-J91)</f>
        <v/>
      </c>
      <c r="L91" s="22" t="str">
        <f aca="false">IF(B91="","",IF(K91&lt;=0,"Zerado",IF(K91&lt;=N(H91),"Repor","OK")))</f>
        <v/>
      </c>
      <c r="M91" s="23" t="str">
        <f aca="false">IF(B91="","",K91*N(F91))</f>
        <v/>
      </c>
    </row>
    <row r="92" customFormat="false" ht="15" hidden="false" customHeight="false" outlineLevel="0" collapsed="false">
      <c r="B92" s="24"/>
      <c r="C92" s="25"/>
      <c r="D92" s="25"/>
      <c r="E92" s="24"/>
      <c r="F92" s="26"/>
      <c r="G92" s="26"/>
      <c r="H92" s="24"/>
      <c r="I92" s="20" t="str">
        <f aca="false">IF(B92="","",SUMIFS(Movimentações!$F$6:$F$605,Movimentações!$D$6:$D$605,B92,Movimentações!$E$6:$E$605,"Entrada"))</f>
        <v/>
      </c>
      <c r="J92" s="20" t="str">
        <f aca="false">IF(B92="","",SUMIFS(Movimentações!$F$6:$F$605,Movimentações!$D$6:$D$605,B92,Movimentações!$E$6:$E$605,"Saída"))</f>
        <v/>
      </c>
      <c r="K92" s="20" t="str">
        <f aca="false">IF(B92="","",I92-J92)</f>
        <v/>
      </c>
      <c r="L92" s="22" t="str">
        <f aca="false">IF(B92="","",IF(K92&lt;=0,"Zerado",IF(K92&lt;=N(H92),"Repor","OK")))</f>
        <v/>
      </c>
      <c r="M92" s="23" t="str">
        <f aca="false">IF(B92="","",K92*N(F92))</f>
        <v/>
      </c>
    </row>
    <row r="93" customFormat="false" ht="15" hidden="false" customHeight="false" outlineLevel="0" collapsed="false">
      <c r="B93" s="17"/>
      <c r="C93" s="18"/>
      <c r="D93" s="18"/>
      <c r="E93" s="17"/>
      <c r="F93" s="19"/>
      <c r="G93" s="19"/>
      <c r="H93" s="17"/>
      <c r="I93" s="20" t="str">
        <f aca="false">IF(B93="","",SUMIFS(Movimentações!$F$6:$F$605,Movimentações!$D$6:$D$605,B93,Movimentações!$E$6:$E$605,"Entrada"))</f>
        <v/>
      </c>
      <c r="J93" s="20" t="str">
        <f aca="false">IF(B93="","",SUMIFS(Movimentações!$F$6:$F$605,Movimentações!$D$6:$D$605,B93,Movimentações!$E$6:$E$605,"Saída"))</f>
        <v/>
      </c>
      <c r="K93" s="20" t="str">
        <f aca="false">IF(B93="","",I93-J93)</f>
        <v/>
      </c>
      <c r="L93" s="22" t="str">
        <f aca="false">IF(B93="","",IF(K93&lt;=0,"Zerado",IF(K93&lt;=N(H93),"Repor","OK")))</f>
        <v/>
      </c>
      <c r="M93" s="23" t="str">
        <f aca="false">IF(B93="","",K93*N(F93))</f>
        <v/>
      </c>
    </row>
    <row r="94" customFormat="false" ht="15" hidden="false" customHeight="false" outlineLevel="0" collapsed="false">
      <c r="B94" s="24"/>
      <c r="C94" s="25"/>
      <c r="D94" s="25"/>
      <c r="E94" s="24"/>
      <c r="F94" s="26"/>
      <c r="G94" s="26"/>
      <c r="H94" s="24"/>
      <c r="I94" s="20" t="str">
        <f aca="false">IF(B94="","",SUMIFS(Movimentações!$F$6:$F$605,Movimentações!$D$6:$D$605,B94,Movimentações!$E$6:$E$605,"Entrada"))</f>
        <v/>
      </c>
      <c r="J94" s="20" t="str">
        <f aca="false">IF(B94="","",SUMIFS(Movimentações!$F$6:$F$605,Movimentações!$D$6:$D$605,B94,Movimentações!$E$6:$E$605,"Saída"))</f>
        <v/>
      </c>
      <c r="K94" s="20" t="str">
        <f aca="false">IF(B94="","",I94-J94)</f>
        <v/>
      </c>
      <c r="L94" s="22" t="str">
        <f aca="false">IF(B94="","",IF(K94&lt;=0,"Zerado",IF(K94&lt;=N(H94),"Repor","OK")))</f>
        <v/>
      </c>
      <c r="M94" s="23" t="str">
        <f aca="false">IF(B94="","",K94*N(F94))</f>
        <v/>
      </c>
    </row>
    <row r="95" customFormat="false" ht="15" hidden="false" customHeight="false" outlineLevel="0" collapsed="false">
      <c r="B95" s="17"/>
      <c r="C95" s="18"/>
      <c r="D95" s="18"/>
      <c r="E95" s="17"/>
      <c r="F95" s="19"/>
      <c r="G95" s="19"/>
      <c r="H95" s="17"/>
      <c r="I95" s="20" t="str">
        <f aca="false">IF(B95="","",SUMIFS(Movimentações!$F$6:$F$605,Movimentações!$D$6:$D$605,B95,Movimentações!$E$6:$E$605,"Entrada"))</f>
        <v/>
      </c>
      <c r="J95" s="20" t="str">
        <f aca="false">IF(B95="","",SUMIFS(Movimentações!$F$6:$F$605,Movimentações!$D$6:$D$605,B95,Movimentações!$E$6:$E$605,"Saída"))</f>
        <v/>
      </c>
      <c r="K95" s="20" t="str">
        <f aca="false">IF(B95="","",I95-J95)</f>
        <v/>
      </c>
      <c r="L95" s="22" t="str">
        <f aca="false">IF(B95="","",IF(K95&lt;=0,"Zerado",IF(K95&lt;=N(H95),"Repor","OK")))</f>
        <v/>
      </c>
      <c r="M95" s="23" t="str">
        <f aca="false">IF(B95="","",K95*N(F95))</f>
        <v/>
      </c>
    </row>
    <row r="96" customFormat="false" ht="15" hidden="false" customHeight="false" outlineLevel="0" collapsed="false">
      <c r="B96" s="24"/>
      <c r="C96" s="25"/>
      <c r="D96" s="25"/>
      <c r="E96" s="24"/>
      <c r="F96" s="26"/>
      <c r="G96" s="26"/>
      <c r="H96" s="24"/>
      <c r="I96" s="20" t="str">
        <f aca="false">IF(B96="","",SUMIFS(Movimentações!$F$6:$F$605,Movimentações!$D$6:$D$605,B96,Movimentações!$E$6:$E$605,"Entrada"))</f>
        <v/>
      </c>
      <c r="J96" s="20" t="str">
        <f aca="false">IF(B96="","",SUMIFS(Movimentações!$F$6:$F$605,Movimentações!$D$6:$D$605,B96,Movimentações!$E$6:$E$605,"Saída"))</f>
        <v/>
      </c>
      <c r="K96" s="20" t="str">
        <f aca="false">IF(B96="","",I96-J96)</f>
        <v/>
      </c>
      <c r="L96" s="22" t="str">
        <f aca="false">IF(B96="","",IF(K96&lt;=0,"Zerado",IF(K96&lt;=N(H96),"Repor","OK")))</f>
        <v/>
      </c>
      <c r="M96" s="23" t="str">
        <f aca="false">IF(B96="","",K96*N(F96))</f>
        <v/>
      </c>
    </row>
    <row r="97" customFormat="false" ht="15" hidden="false" customHeight="false" outlineLevel="0" collapsed="false">
      <c r="B97" s="17"/>
      <c r="C97" s="18"/>
      <c r="D97" s="18"/>
      <c r="E97" s="17"/>
      <c r="F97" s="19"/>
      <c r="G97" s="19"/>
      <c r="H97" s="17"/>
      <c r="I97" s="20" t="str">
        <f aca="false">IF(B97="","",SUMIFS(Movimentações!$F$6:$F$605,Movimentações!$D$6:$D$605,B97,Movimentações!$E$6:$E$605,"Entrada"))</f>
        <v/>
      </c>
      <c r="J97" s="20" t="str">
        <f aca="false">IF(B97="","",SUMIFS(Movimentações!$F$6:$F$605,Movimentações!$D$6:$D$605,B97,Movimentações!$E$6:$E$605,"Saída"))</f>
        <v/>
      </c>
      <c r="K97" s="20" t="str">
        <f aca="false">IF(B97="","",I97-J97)</f>
        <v/>
      </c>
      <c r="L97" s="22" t="str">
        <f aca="false">IF(B97="","",IF(K97&lt;=0,"Zerado",IF(K97&lt;=N(H97),"Repor","OK")))</f>
        <v/>
      </c>
      <c r="M97" s="23" t="str">
        <f aca="false">IF(B97="","",K97*N(F97))</f>
        <v/>
      </c>
    </row>
    <row r="98" customFormat="false" ht="15" hidden="false" customHeight="false" outlineLevel="0" collapsed="false">
      <c r="B98" s="24"/>
      <c r="C98" s="25"/>
      <c r="D98" s="25"/>
      <c r="E98" s="24"/>
      <c r="F98" s="26"/>
      <c r="G98" s="26"/>
      <c r="H98" s="24"/>
      <c r="I98" s="20" t="str">
        <f aca="false">IF(B98="","",SUMIFS(Movimentações!$F$6:$F$605,Movimentações!$D$6:$D$605,B98,Movimentações!$E$6:$E$605,"Entrada"))</f>
        <v/>
      </c>
      <c r="J98" s="20" t="str">
        <f aca="false">IF(B98="","",SUMIFS(Movimentações!$F$6:$F$605,Movimentações!$D$6:$D$605,B98,Movimentações!$E$6:$E$605,"Saída"))</f>
        <v/>
      </c>
      <c r="K98" s="20" t="str">
        <f aca="false">IF(B98="","",I98-J98)</f>
        <v/>
      </c>
      <c r="L98" s="22" t="str">
        <f aca="false">IF(B98="","",IF(K98&lt;=0,"Zerado",IF(K98&lt;=N(H98),"Repor","OK")))</f>
        <v/>
      </c>
      <c r="M98" s="23" t="str">
        <f aca="false">IF(B98="","",K98*N(F98))</f>
        <v/>
      </c>
    </row>
    <row r="99" customFormat="false" ht="15" hidden="false" customHeight="false" outlineLevel="0" collapsed="false">
      <c r="B99" s="17"/>
      <c r="C99" s="18"/>
      <c r="D99" s="18"/>
      <c r="E99" s="17"/>
      <c r="F99" s="19"/>
      <c r="G99" s="19"/>
      <c r="H99" s="17"/>
      <c r="I99" s="20" t="str">
        <f aca="false">IF(B99="","",SUMIFS(Movimentações!$F$6:$F$605,Movimentações!$D$6:$D$605,B99,Movimentações!$E$6:$E$605,"Entrada"))</f>
        <v/>
      </c>
      <c r="J99" s="20" t="str">
        <f aca="false">IF(B99="","",SUMIFS(Movimentações!$F$6:$F$605,Movimentações!$D$6:$D$605,B99,Movimentações!$E$6:$E$605,"Saída"))</f>
        <v/>
      </c>
      <c r="K99" s="20" t="str">
        <f aca="false">IF(B99="","",I99-J99)</f>
        <v/>
      </c>
      <c r="L99" s="22" t="str">
        <f aca="false">IF(B99="","",IF(K99&lt;=0,"Zerado",IF(K99&lt;=N(H99),"Repor","OK")))</f>
        <v/>
      </c>
      <c r="M99" s="23" t="str">
        <f aca="false">IF(B99="","",K99*N(F99))</f>
        <v/>
      </c>
    </row>
    <row r="100" customFormat="false" ht="15" hidden="false" customHeight="false" outlineLevel="0" collapsed="false">
      <c r="B100" s="24"/>
      <c r="C100" s="25"/>
      <c r="D100" s="25"/>
      <c r="E100" s="24"/>
      <c r="F100" s="26"/>
      <c r="G100" s="26"/>
      <c r="H100" s="24"/>
      <c r="I100" s="20" t="str">
        <f aca="false">IF(B100="","",SUMIFS(Movimentações!$F$6:$F$605,Movimentações!$D$6:$D$605,B100,Movimentações!$E$6:$E$605,"Entrada"))</f>
        <v/>
      </c>
      <c r="J100" s="20" t="str">
        <f aca="false">IF(B100="","",SUMIFS(Movimentações!$F$6:$F$605,Movimentações!$D$6:$D$605,B100,Movimentações!$E$6:$E$605,"Saída"))</f>
        <v/>
      </c>
      <c r="K100" s="20" t="str">
        <f aca="false">IF(B100="","",I100-J100)</f>
        <v/>
      </c>
      <c r="L100" s="22" t="str">
        <f aca="false">IF(B100="","",IF(K100&lt;=0,"Zerado",IF(K100&lt;=N(H100),"Repor","OK")))</f>
        <v/>
      </c>
      <c r="M100" s="23" t="str">
        <f aca="false">IF(B100="","",K100*N(F100))</f>
        <v/>
      </c>
    </row>
    <row r="101" customFormat="false" ht="15" hidden="false" customHeight="false" outlineLevel="0" collapsed="false">
      <c r="B101" s="17"/>
      <c r="C101" s="18"/>
      <c r="D101" s="18"/>
      <c r="E101" s="17"/>
      <c r="F101" s="19"/>
      <c r="G101" s="19"/>
      <c r="H101" s="17"/>
      <c r="I101" s="20" t="str">
        <f aca="false">IF(B101="","",SUMIFS(Movimentações!$F$6:$F$605,Movimentações!$D$6:$D$605,B101,Movimentações!$E$6:$E$605,"Entrada"))</f>
        <v/>
      </c>
      <c r="J101" s="20" t="str">
        <f aca="false">IF(B101="","",SUMIFS(Movimentações!$F$6:$F$605,Movimentações!$D$6:$D$605,B101,Movimentações!$E$6:$E$605,"Saída"))</f>
        <v/>
      </c>
      <c r="K101" s="20" t="str">
        <f aca="false">IF(B101="","",I101-J101)</f>
        <v/>
      </c>
      <c r="L101" s="22" t="str">
        <f aca="false">IF(B101="","",IF(K101&lt;=0,"Zerado",IF(K101&lt;=N(H101),"Repor","OK")))</f>
        <v/>
      </c>
      <c r="M101" s="23" t="str">
        <f aca="false">IF(B101="","",K101*N(F101))</f>
        <v/>
      </c>
    </row>
    <row r="102" customFormat="false" ht="15" hidden="false" customHeight="false" outlineLevel="0" collapsed="false">
      <c r="B102" s="24"/>
      <c r="C102" s="25"/>
      <c r="D102" s="25"/>
      <c r="E102" s="24"/>
      <c r="F102" s="26"/>
      <c r="G102" s="26"/>
      <c r="H102" s="24"/>
      <c r="I102" s="20" t="str">
        <f aca="false">IF(B102="","",SUMIFS(Movimentações!$F$6:$F$605,Movimentações!$D$6:$D$605,B102,Movimentações!$E$6:$E$605,"Entrada"))</f>
        <v/>
      </c>
      <c r="J102" s="20" t="str">
        <f aca="false">IF(B102="","",SUMIFS(Movimentações!$F$6:$F$605,Movimentações!$D$6:$D$605,B102,Movimentações!$E$6:$E$605,"Saída"))</f>
        <v/>
      </c>
      <c r="K102" s="20" t="str">
        <f aca="false">IF(B102="","",I102-J102)</f>
        <v/>
      </c>
      <c r="L102" s="22" t="str">
        <f aca="false">IF(B102="","",IF(K102&lt;=0,"Zerado",IF(K102&lt;=N(H102),"Repor","OK")))</f>
        <v/>
      </c>
      <c r="M102" s="23" t="str">
        <f aca="false">IF(B102="","",K102*N(F102))</f>
        <v/>
      </c>
    </row>
    <row r="103" customFormat="false" ht="15" hidden="false" customHeight="false" outlineLevel="0" collapsed="false">
      <c r="B103" s="17"/>
      <c r="C103" s="18"/>
      <c r="D103" s="18"/>
      <c r="E103" s="17"/>
      <c r="F103" s="19"/>
      <c r="G103" s="19"/>
      <c r="H103" s="17"/>
      <c r="I103" s="20" t="str">
        <f aca="false">IF(B103="","",SUMIFS(Movimentações!$F$6:$F$605,Movimentações!$D$6:$D$605,B103,Movimentações!$E$6:$E$605,"Entrada"))</f>
        <v/>
      </c>
      <c r="J103" s="20" t="str">
        <f aca="false">IF(B103="","",SUMIFS(Movimentações!$F$6:$F$605,Movimentações!$D$6:$D$605,B103,Movimentações!$E$6:$E$605,"Saída"))</f>
        <v/>
      </c>
      <c r="K103" s="20" t="str">
        <f aca="false">IF(B103="","",I103-J103)</f>
        <v/>
      </c>
      <c r="L103" s="22" t="str">
        <f aca="false">IF(B103="","",IF(K103&lt;=0,"Zerado",IF(K103&lt;=N(H103),"Repor","OK")))</f>
        <v/>
      </c>
      <c r="M103" s="23" t="str">
        <f aca="false">IF(B103="","",K103*N(F103))</f>
        <v/>
      </c>
    </row>
    <row r="104" customFormat="false" ht="15" hidden="false" customHeight="false" outlineLevel="0" collapsed="false">
      <c r="B104" s="24"/>
      <c r="C104" s="25"/>
      <c r="D104" s="25"/>
      <c r="E104" s="24"/>
      <c r="F104" s="26"/>
      <c r="G104" s="26"/>
      <c r="H104" s="24"/>
      <c r="I104" s="20" t="str">
        <f aca="false">IF(B104="","",SUMIFS(Movimentações!$F$6:$F$605,Movimentações!$D$6:$D$605,B104,Movimentações!$E$6:$E$605,"Entrada"))</f>
        <v/>
      </c>
      <c r="J104" s="20" t="str">
        <f aca="false">IF(B104="","",SUMIFS(Movimentações!$F$6:$F$605,Movimentações!$D$6:$D$605,B104,Movimentações!$E$6:$E$605,"Saída"))</f>
        <v/>
      </c>
      <c r="K104" s="20" t="str">
        <f aca="false">IF(B104="","",I104-J104)</f>
        <v/>
      </c>
      <c r="L104" s="22" t="str">
        <f aca="false">IF(B104="","",IF(K104&lt;=0,"Zerado",IF(K104&lt;=N(H104),"Repor","OK")))</f>
        <v/>
      </c>
      <c r="M104" s="23" t="str">
        <f aca="false">IF(B104="","",K104*N(F104))</f>
        <v/>
      </c>
    </row>
    <row r="105" customFormat="false" ht="15" hidden="false" customHeight="false" outlineLevel="0" collapsed="false">
      <c r="B105" s="17"/>
      <c r="C105" s="18"/>
      <c r="D105" s="18"/>
      <c r="E105" s="17"/>
      <c r="F105" s="19"/>
      <c r="G105" s="19"/>
      <c r="H105" s="17"/>
      <c r="I105" s="20" t="str">
        <f aca="false">IF(B105="","",SUMIFS(Movimentações!$F$6:$F$605,Movimentações!$D$6:$D$605,B105,Movimentações!$E$6:$E$605,"Entrada"))</f>
        <v/>
      </c>
      <c r="J105" s="20" t="str">
        <f aca="false">IF(B105="","",SUMIFS(Movimentações!$F$6:$F$605,Movimentações!$D$6:$D$605,B105,Movimentações!$E$6:$E$605,"Saída"))</f>
        <v/>
      </c>
      <c r="K105" s="20" t="str">
        <f aca="false">IF(B105="","",I105-J105)</f>
        <v/>
      </c>
      <c r="L105" s="22" t="str">
        <f aca="false">IF(B105="","",IF(K105&lt;=0,"Zerado",IF(K105&lt;=N(H105),"Repor","OK")))</f>
        <v/>
      </c>
      <c r="M105" s="23" t="str">
        <f aca="false">IF(B105="","",K105*N(F105))</f>
        <v/>
      </c>
    </row>
    <row r="106" customFormat="false" ht="15" hidden="false" customHeight="false" outlineLevel="0" collapsed="false">
      <c r="B106" s="24"/>
      <c r="C106" s="25"/>
      <c r="D106" s="25"/>
      <c r="E106" s="24"/>
      <c r="F106" s="26"/>
      <c r="G106" s="26"/>
      <c r="H106" s="24"/>
      <c r="I106" s="20" t="str">
        <f aca="false">IF(B106="","",SUMIFS(Movimentações!$F$6:$F$605,Movimentações!$D$6:$D$605,B106,Movimentações!$E$6:$E$605,"Entrada"))</f>
        <v/>
      </c>
      <c r="J106" s="20" t="str">
        <f aca="false">IF(B106="","",SUMIFS(Movimentações!$F$6:$F$605,Movimentações!$D$6:$D$605,B106,Movimentações!$E$6:$E$605,"Saída"))</f>
        <v/>
      </c>
      <c r="K106" s="20" t="str">
        <f aca="false">IF(B106="","",I106-J106)</f>
        <v/>
      </c>
      <c r="L106" s="22" t="str">
        <f aca="false">IF(B106="","",IF(K106&lt;=0,"Zerado",IF(K106&lt;=N(H106),"Repor","OK")))</f>
        <v/>
      </c>
      <c r="M106" s="23" t="str">
        <f aca="false">IF(B106="","",K106*N(F106))</f>
        <v/>
      </c>
    </row>
    <row r="107" customFormat="false" ht="15" hidden="false" customHeight="false" outlineLevel="0" collapsed="false">
      <c r="B107" s="17"/>
      <c r="C107" s="18"/>
      <c r="D107" s="18"/>
      <c r="E107" s="17"/>
      <c r="F107" s="19"/>
      <c r="G107" s="19"/>
      <c r="H107" s="17"/>
      <c r="I107" s="20" t="str">
        <f aca="false">IF(B107="","",SUMIFS(Movimentações!$F$6:$F$605,Movimentações!$D$6:$D$605,B107,Movimentações!$E$6:$E$605,"Entrada"))</f>
        <v/>
      </c>
      <c r="J107" s="20" t="str">
        <f aca="false">IF(B107="","",SUMIFS(Movimentações!$F$6:$F$605,Movimentações!$D$6:$D$605,B107,Movimentações!$E$6:$E$605,"Saída"))</f>
        <v/>
      </c>
      <c r="K107" s="20" t="str">
        <f aca="false">IF(B107="","",I107-J107)</f>
        <v/>
      </c>
      <c r="L107" s="22" t="str">
        <f aca="false">IF(B107="","",IF(K107&lt;=0,"Zerado",IF(K107&lt;=N(H107),"Repor","OK")))</f>
        <v/>
      </c>
      <c r="M107" s="23" t="str">
        <f aca="false">IF(B107="","",K107*N(F107))</f>
        <v/>
      </c>
    </row>
    <row r="108" customFormat="false" ht="15" hidden="false" customHeight="false" outlineLevel="0" collapsed="false">
      <c r="B108" s="24"/>
      <c r="C108" s="25"/>
      <c r="D108" s="25"/>
      <c r="E108" s="24"/>
      <c r="F108" s="26"/>
      <c r="G108" s="26"/>
      <c r="H108" s="24"/>
      <c r="I108" s="20" t="str">
        <f aca="false">IF(B108="","",SUMIFS(Movimentações!$F$6:$F$605,Movimentações!$D$6:$D$605,B108,Movimentações!$E$6:$E$605,"Entrada"))</f>
        <v/>
      </c>
      <c r="J108" s="20" t="str">
        <f aca="false">IF(B108="","",SUMIFS(Movimentações!$F$6:$F$605,Movimentações!$D$6:$D$605,B108,Movimentações!$E$6:$E$605,"Saída"))</f>
        <v/>
      </c>
      <c r="K108" s="20" t="str">
        <f aca="false">IF(B108="","",I108-J108)</f>
        <v/>
      </c>
      <c r="L108" s="22" t="str">
        <f aca="false">IF(B108="","",IF(K108&lt;=0,"Zerado",IF(K108&lt;=N(H108),"Repor","OK")))</f>
        <v/>
      </c>
      <c r="M108" s="23" t="str">
        <f aca="false">IF(B108="","",K108*N(F108))</f>
        <v/>
      </c>
    </row>
    <row r="109" customFormat="false" ht="15" hidden="false" customHeight="false" outlineLevel="0" collapsed="false">
      <c r="B109" s="17"/>
      <c r="C109" s="18"/>
      <c r="D109" s="18"/>
      <c r="E109" s="17"/>
      <c r="F109" s="19"/>
      <c r="G109" s="19"/>
      <c r="H109" s="17"/>
      <c r="I109" s="20" t="str">
        <f aca="false">IF(B109="","",SUMIFS(Movimentações!$F$6:$F$605,Movimentações!$D$6:$D$605,B109,Movimentações!$E$6:$E$605,"Entrada"))</f>
        <v/>
      </c>
      <c r="J109" s="20" t="str">
        <f aca="false">IF(B109="","",SUMIFS(Movimentações!$F$6:$F$605,Movimentações!$D$6:$D$605,B109,Movimentações!$E$6:$E$605,"Saída"))</f>
        <v/>
      </c>
      <c r="K109" s="20" t="str">
        <f aca="false">IF(B109="","",I109-J109)</f>
        <v/>
      </c>
      <c r="L109" s="22" t="str">
        <f aca="false">IF(B109="","",IF(K109&lt;=0,"Zerado",IF(K109&lt;=N(H109),"Repor","OK")))</f>
        <v/>
      </c>
      <c r="M109" s="23" t="str">
        <f aca="false">IF(B109="","",K109*N(F109))</f>
        <v/>
      </c>
    </row>
    <row r="110" customFormat="false" ht="15" hidden="false" customHeight="false" outlineLevel="0" collapsed="false">
      <c r="B110" s="24"/>
      <c r="C110" s="25"/>
      <c r="D110" s="25"/>
      <c r="E110" s="24"/>
      <c r="F110" s="26"/>
      <c r="G110" s="26"/>
      <c r="H110" s="24"/>
      <c r="I110" s="20" t="str">
        <f aca="false">IF(B110="","",SUMIFS(Movimentações!$F$6:$F$605,Movimentações!$D$6:$D$605,B110,Movimentações!$E$6:$E$605,"Entrada"))</f>
        <v/>
      </c>
      <c r="J110" s="20" t="str">
        <f aca="false">IF(B110="","",SUMIFS(Movimentações!$F$6:$F$605,Movimentações!$D$6:$D$605,B110,Movimentações!$E$6:$E$605,"Saída"))</f>
        <v/>
      </c>
      <c r="K110" s="20" t="str">
        <f aca="false">IF(B110="","",I110-J110)</f>
        <v/>
      </c>
      <c r="L110" s="22" t="str">
        <f aca="false">IF(B110="","",IF(K110&lt;=0,"Zerado",IF(K110&lt;=N(H110),"Repor","OK")))</f>
        <v/>
      </c>
      <c r="M110" s="23" t="str">
        <f aca="false">IF(B110="","",K110*N(F110))</f>
        <v/>
      </c>
    </row>
    <row r="111" customFormat="false" ht="15" hidden="false" customHeight="false" outlineLevel="0" collapsed="false">
      <c r="B111" s="17"/>
      <c r="C111" s="18"/>
      <c r="D111" s="18"/>
      <c r="E111" s="17"/>
      <c r="F111" s="19"/>
      <c r="G111" s="19"/>
      <c r="H111" s="17"/>
      <c r="I111" s="20" t="str">
        <f aca="false">IF(B111="","",SUMIFS(Movimentações!$F$6:$F$605,Movimentações!$D$6:$D$605,B111,Movimentações!$E$6:$E$605,"Entrada"))</f>
        <v/>
      </c>
      <c r="J111" s="20" t="str">
        <f aca="false">IF(B111="","",SUMIFS(Movimentações!$F$6:$F$605,Movimentações!$D$6:$D$605,B111,Movimentações!$E$6:$E$605,"Saída"))</f>
        <v/>
      </c>
      <c r="K111" s="20" t="str">
        <f aca="false">IF(B111="","",I111-J111)</f>
        <v/>
      </c>
      <c r="L111" s="22" t="str">
        <f aca="false">IF(B111="","",IF(K111&lt;=0,"Zerado",IF(K111&lt;=N(H111),"Repor","OK")))</f>
        <v/>
      </c>
      <c r="M111" s="23" t="str">
        <f aca="false">IF(B111="","",K111*N(F111))</f>
        <v/>
      </c>
    </row>
    <row r="112" customFormat="false" ht="15" hidden="false" customHeight="false" outlineLevel="0" collapsed="false">
      <c r="B112" s="24"/>
      <c r="C112" s="25"/>
      <c r="D112" s="25"/>
      <c r="E112" s="24"/>
      <c r="F112" s="26"/>
      <c r="G112" s="26"/>
      <c r="H112" s="24"/>
      <c r="I112" s="20" t="str">
        <f aca="false">IF(B112="","",SUMIFS(Movimentações!$F$6:$F$605,Movimentações!$D$6:$D$605,B112,Movimentações!$E$6:$E$605,"Entrada"))</f>
        <v/>
      </c>
      <c r="J112" s="20" t="str">
        <f aca="false">IF(B112="","",SUMIFS(Movimentações!$F$6:$F$605,Movimentações!$D$6:$D$605,B112,Movimentações!$E$6:$E$605,"Saída"))</f>
        <v/>
      </c>
      <c r="K112" s="20" t="str">
        <f aca="false">IF(B112="","",I112-J112)</f>
        <v/>
      </c>
      <c r="L112" s="22" t="str">
        <f aca="false">IF(B112="","",IF(K112&lt;=0,"Zerado",IF(K112&lt;=N(H112),"Repor","OK")))</f>
        <v/>
      </c>
      <c r="M112" s="23" t="str">
        <f aca="false">IF(B112="","",K112*N(F112))</f>
        <v/>
      </c>
    </row>
    <row r="113" customFormat="false" ht="15" hidden="false" customHeight="false" outlineLevel="0" collapsed="false">
      <c r="B113" s="17"/>
      <c r="C113" s="18"/>
      <c r="D113" s="18"/>
      <c r="E113" s="17"/>
      <c r="F113" s="19"/>
      <c r="G113" s="19"/>
      <c r="H113" s="17"/>
      <c r="I113" s="20" t="str">
        <f aca="false">IF(B113="","",SUMIFS(Movimentações!$F$6:$F$605,Movimentações!$D$6:$D$605,B113,Movimentações!$E$6:$E$605,"Entrada"))</f>
        <v/>
      </c>
      <c r="J113" s="20" t="str">
        <f aca="false">IF(B113="","",SUMIFS(Movimentações!$F$6:$F$605,Movimentações!$D$6:$D$605,B113,Movimentações!$E$6:$E$605,"Saída"))</f>
        <v/>
      </c>
      <c r="K113" s="20" t="str">
        <f aca="false">IF(B113="","",I113-J113)</f>
        <v/>
      </c>
      <c r="L113" s="22" t="str">
        <f aca="false">IF(B113="","",IF(K113&lt;=0,"Zerado",IF(K113&lt;=N(H113),"Repor","OK")))</f>
        <v/>
      </c>
      <c r="M113" s="23" t="str">
        <f aca="false">IF(B113="","",K113*N(F113))</f>
        <v/>
      </c>
    </row>
    <row r="114" customFormat="false" ht="15" hidden="false" customHeight="false" outlineLevel="0" collapsed="false">
      <c r="B114" s="24"/>
      <c r="C114" s="25"/>
      <c r="D114" s="25"/>
      <c r="E114" s="24"/>
      <c r="F114" s="26"/>
      <c r="G114" s="26"/>
      <c r="H114" s="24"/>
      <c r="I114" s="20" t="str">
        <f aca="false">IF(B114="","",SUMIFS(Movimentações!$F$6:$F$605,Movimentações!$D$6:$D$605,B114,Movimentações!$E$6:$E$605,"Entrada"))</f>
        <v/>
      </c>
      <c r="J114" s="20" t="str">
        <f aca="false">IF(B114="","",SUMIFS(Movimentações!$F$6:$F$605,Movimentações!$D$6:$D$605,B114,Movimentações!$E$6:$E$605,"Saída"))</f>
        <v/>
      </c>
      <c r="K114" s="20" t="str">
        <f aca="false">IF(B114="","",I114-J114)</f>
        <v/>
      </c>
      <c r="L114" s="22" t="str">
        <f aca="false">IF(B114="","",IF(K114&lt;=0,"Zerado",IF(K114&lt;=N(H114),"Repor","OK")))</f>
        <v/>
      </c>
      <c r="M114" s="23" t="str">
        <f aca="false">IF(B114="","",K114*N(F114))</f>
        <v/>
      </c>
    </row>
    <row r="115" customFormat="false" ht="15" hidden="false" customHeight="false" outlineLevel="0" collapsed="false">
      <c r="B115" s="17"/>
      <c r="C115" s="18"/>
      <c r="D115" s="18"/>
      <c r="E115" s="17"/>
      <c r="F115" s="19"/>
      <c r="G115" s="19"/>
      <c r="H115" s="17"/>
      <c r="I115" s="20" t="str">
        <f aca="false">IF(B115="","",SUMIFS(Movimentações!$F$6:$F$605,Movimentações!$D$6:$D$605,B115,Movimentações!$E$6:$E$605,"Entrada"))</f>
        <v/>
      </c>
      <c r="J115" s="20" t="str">
        <f aca="false">IF(B115="","",SUMIFS(Movimentações!$F$6:$F$605,Movimentações!$D$6:$D$605,B115,Movimentações!$E$6:$E$605,"Saída"))</f>
        <v/>
      </c>
      <c r="K115" s="20" t="str">
        <f aca="false">IF(B115="","",I115-J115)</f>
        <v/>
      </c>
      <c r="L115" s="22" t="str">
        <f aca="false">IF(B115="","",IF(K115&lt;=0,"Zerado",IF(K115&lt;=N(H115),"Repor","OK")))</f>
        <v/>
      </c>
      <c r="M115" s="23" t="str">
        <f aca="false">IF(B115="","",K115*N(F115))</f>
        <v/>
      </c>
    </row>
    <row r="116" customFormat="false" ht="15" hidden="false" customHeight="false" outlineLevel="0" collapsed="false">
      <c r="B116" s="24"/>
      <c r="C116" s="25"/>
      <c r="D116" s="25"/>
      <c r="E116" s="24"/>
      <c r="F116" s="26"/>
      <c r="G116" s="26"/>
      <c r="H116" s="24"/>
      <c r="I116" s="20" t="str">
        <f aca="false">IF(B116="","",SUMIFS(Movimentações!$F$6:$F$605,Movimentações!$D$6:$D$605,B116,Movimentações!$E$6:$E$605,"Entrada"))</f>
        <v/>
      </c>
      <c r="J116" s="20" t="str">
        <f aca="false">IF(B116="","",SUMIFS(Movimentações!$F$6:$F$605,Movimentações!$D$6:$D$605,B116,Movimentações!$E$6:$E$605,"Saída"))</f>
        <v/>
      </c>
      <c r="K116" s="20" t="str">
        <f aca="false">IF(B116="","",I116-J116)</f>
        <v/>
      </c>
      <c r="L116" s="22" t="str">
        <f aca="false">IF(B116="","",IF(K116&lt;=0,"Zerado",IF(K116&lt;=N(H116),"Repor","OK")))</f>
        <v/>
      </c>
      <c r="M116" s="23" t="str">
        <f aca="false">IF(B116="","",K116*N(F116))</f>
        <v/>
      </c>
    </row>
    <row r="117" customFormat="false" ht="15" hidden="false" customHeight="false" outlineLevel="0" collapsed="false">
      <c r="B117" s="17"/>
      <c r="C117" s="18"/>
      <c r="D117" s="18"/>
      <c r="E117" s="17"/>
      <c r="F117" s="19"/>
      <c r="G117" s="19"/>
      <c r="H117" s="17"/>
      <c r="I117" s="20" t="str">
        <f aca="false">IF(B117="","",SUMIFS(Movimentações!$F$6:$F$605,Movimentações!$D$6:$D$605,B117,Movimentações!$E$6:$E$605,"Entrada"))</f>
        <v/>
      </c>
      <c r="J117" s="20" t="str">
        <f aca="false">IF(B117="","",SUMIFS(Movimentações!$F$6:$F$605,Movimentações!$D$6:$D$605,B117,Movimentações!$E$6:$E$605,"Saída"))</f>
        <v/>
      </c>
      <c r="K117" s="20" t="str">
        <f aca="false">IF(B117="","",I117-J117)</f>
        <v/>
      </c>
      <c r="L117" s="22" t="str">
        <f aca="false">IF(B117="","",IF(K117&lt;=0,"Zerado",IF(K117&lt;=N(H117),"Repor","OK")))</f>
        <v/>
      </c>
      <c r="M117" s="23" t="str">
        <f aca="false">IF(B117="","",K117*N(F117))</f>
        <v/>
      </c>
    </row>
    <row r="118" customFormat="false" ht="15" hidden="false" customHeight="false" outlineLevel="0" collapsed="false">
      <c r="B118" s="24"/>
      <c r="C118" s="25"/>
      <c r="D118" s="25"/>
      <c r="E118" s="24"/>
      <c r="F118" s="26"/>
      <c r="G118" s="26"/>
      <c r="H118" s="24"/>
      <c r="I118" s="20" t="str">
        <f aca="false">IF(B118="","",SUMIFS(Movimentações!$F$6:$F$605,Movimentações!$D$6:$D$605,B118,Movimentações!$E$6:$E$605,"Entrada"))</f>
        <v/>
      </c>
      <c r="J118" s="20" t="str">
        <f aca="false">IF(B118="","",SUMIFS(Movimentações!$F$6:$F$605,Movimentações!$D$6:$D$605,B118,Movimentações!$E$6:$E$605,"Saída"))</f>
        <v/>
      </c>
      <c r="K118" s="20" t="str">
        <f aca="false">IF(B118="","",I118-J118)</f>
        <v/>
      </c>
      <c r="L118" s="22" t="str">
        <f aca="false">IF(B118="","",IF(K118&lt;=0,"Zerado",IF(K118&lt;=N(H118),"Repor","OK")))</f>
        <v/>
      </c>
      <c r="M118" s="23" t="str">
        <f aca="false">IF(B118="","",K118*N(F118))</f>
        <v/>
      </c>
    </row>
    <row r="119" customFormat="false" ht="15" hidden="false" customHeight="false" outlineLevel="0" collapsed="false">
      <c r="B119" s="17"/>
      <c r="C119" s="18"/>
      <c r="D119" s="18"/>
      <c r="E119" s="17"/>
      <c r="F119" s="19"/>
      <c r="G119" s="19"/>
      <c r="H119" s="17"/>
      <c r="I119" s="20" t="str">
        <f aca="false">IF(B119="","",SUMIFS(Movimentações!$F$6:$F$605,Movimentações!$D$6:$D$605,B119,Movimentações!$E$6:$E$605,"Entrada"))</f>
        <v/>
      </c>
      <c r="J119" s="20" t="str">
        <f aca="false">IF(B119="","",SUMIFS(Movimentações!$F$6:$F$605,Movimentações!$D$6:$D$605,B119,Movimentações!$E$6:$E$605,"Saída"))</f>
        <v/>
      </c>
      <c r="K119" s="20" t="str">
        <f aca="false">IF(B119="","",I119-J119)</f>
        <v/>
      </c>
      <c r="L119" s="22" t="str">
        <f aca="false">IF(B119="","",IF(K119&lt;=0,"Zerado",IF(K119&lt;=N(H119),"Repor","OK")))</f>
        <v/>
      </c>
      <c r="M119" s="23" t="str">
        <f aca="false">IF(B119="","",K119*N(F119))</f>
        <v/>
      </c>
    </row>
    <row r="120" customFormat="false" ht="15" hidden="false" customHeight="false" outlineLevel="0" collapsed="false">
      <c r="B120" s="24"/>
      <c r="C120" s="25"/>
      <c r="D120" s="25"/>
      <c r="E120" s="24"/>
      <c r="F120" s="26"/>
      <c r="G120" s="26"/>
      <c r="H120" s="24"/>
      <c r="I120" s="20" t="str">
        <f aca="false">IF(B120="","",SUMIFS(Movimentações!$F$6:$F$605,Movimentações!$D$6:$D$605,B120,Movimentações!$E$6:$E$605,"Entrada"))</f>
        <v/>
      </c>
      <c r="J120" s="20" t="str">
        <f aca="false">IF(B120="","",SUMIFS(Movimentações!$F$6:$F$605,Movimentações!$D$6:$D$605,B120,Movimentações!$E$6:$E$605,"Saída"))</f>
        <v/>
      </c>
      <c r="K120" s="20" t="str">
        <f aca="false">IF(B120="","",I120-J120)</f>
        <v/>
      </c>
      <c r="L120" s="22" t="str">
        <f aca="false">IF(B120="","",IF(K120&lt;=0,"Zerado",IF(K120&lt;=N(H120),"Repor","OK")))</f>
        <v/>
      </c>
      <c r="M120" s="23" t="str">
        <f aca="false">IF(B120="","",K120*N(F120))</f>
        <v/>
      </c>
    </row>
    <row r="121" customFormat="false" ht="15" hidden="false" customHeight="false" outlineLevel="0" collapsed="false">
      <c r="B121" s="17"/>
      <c r="C121" s="18"/>
      <c r="D121" s="18"/>
      <c r="E121" s="17"/>
      <c r="F121" s="19"/>
      <c r="G121" s="19"/>
      <c r="H121" s="17"/>
      <c r="I121" s="20" t="str">
        <f aca="false">IF(B121="","",SUMIFS(Movimentações!$F$6:$F$605,Movimentações!$D$6:$D$605,B121,Movimentações!$E$6:$E$605,"Entrada"))</f>
        <v/>
      </c>
      <c r="J121" s="20" t="str">
        <f aca="false">IF(B121="","",SUMIFS(Movimentações!$F$6:$F$605,Movimentações!$D$6:$D$605,B121,Movimentações!$E$6:$E$605,"Saída"))</f>
        <v/>
      </c>
      <c r="K121" s="20" t="str">
        <f aca="false">IF(B121="","",I121-J121)</f>
        <v/>
      </c>
      <c r="L121" s="22" t="str">
        <f aca="false">IF(B121="","",IF(K121&lt;=0,"Zerado",IF(K121&lt;=N(H121),"Repor","OK")))</f>
        <v/>
      </c>
      <c r="M121" s="23" t="str">
        <f aca="false">IF(B121="","",K121*N(F121))</f>
        <v/>
      </c>
    </row>
    <row r="122" customFormat="false" ht="15" hidden="false" customHeight="false" outlineLevel="0" collapsed="false">
      <c r="B122" s="24"/>
      <c r="C122" s="25"/>
      <c r="D122" s="25"/>
      <c r="E122" s="24"/>
      <c r="F122" s="26"/>
      <c r="G122" s="26"/>
      <c r="H122" s="24"/>
      <c r="I122" s="20" t="str">
        <f aca="false">IF(B122="","",SUMIFS(Movimentações!$F$6:$F$605,Movimentações!$D$6:$D$605,B122,Movimentações!$E$6:$E$605,"Entrada"))</f>
        <v/>
      </c>
      <c r="J122" s="20" t="str">
        <f aca="false">IF(B122="","",SUMIFS(Movimentações!$F$6:$F$605,Movimentações!$D$6:$D$605,B122,Movimentações!$E$6:$E$605,"Saída"))</f>
        <v/>
      </c>
      <c r="K122" s="20" t="str">
        <f aca="false">IF(B122="","",I122-J122)</f>
        <v/>
      </c>
      <c r="L122" s="22" t="str">
        <f aca="false">IF(B122="","",IF(K122&lt;=0,"Zerado",IF(K122&lt;=N(H122),"Repor","OK")))</f>
        <v/>
      </c>
      <c r="M122" s="23" t="str">
        <f aca="false">IF(B122="","",K122*N(F122))</f>
        <v/>
      </c>
    </row>
    <row r="123" customFormat="false" ht="15" hidden="false" customHeight="false" outlineLevel="0" collapsed="false">
      <c r="B123" s="17"/>
      <c r="C123" s="18"/>
      <c r="D123" s="18"/>
      <c r="E123" s="17"/>
      <c r="F123" s="19"/>
      <c r="G123" s="19"/>
      <c r="H123" s="17"/>
      <c r="I123" s="20" t="str">
        <f aca="false">IF(B123="","",SUMIFS(Movimentações!$F$6:$F$605,Movimentações!$D$6:$D$605,B123,Movimentações!$E$6:$E$605,"Entrada"))</f>
        <v/>
      </c>
      <c r="J123" s="20" t="str">
        <f aca="false">IF(B123="","",SUMIFS(Movimentações!$F$6:$F$605,Movimentações!$D$6:$D$605,B123,Movimentações!$E$6:$E$605,"Saída"))</f>
        <v/>
      </c>
      <c r="K123" s="20" t="str">
        <f aca="false">IF(B123="","",I123-J123)</f>
        <v/>
      </c>
      <c r="L123" s="22" t="str">
        <f aca="false">IF(B123="","",IF(K123&lt;=0,"Zerado",IF(K123&lt;=N(H123),"Repor","OK")))</f>
        <v/>
      </c>
      <c r="M123" s="23" t="str">
        <f aca="false">IF(B123="","",K123*N(F123))</f>
        <v/>
      </c>
    </row>
    <row r="124" customFormat="false" ht="15" hidden="false" customHeight="false" outlineLevel="0" collapsed="false">
      <c r="B124" s="24"/>
      <c r="C124" s="25"/>
      <c r="D124" s="25"/>
      <c r="E124" s="24"/>
      <c r="F124" s="26"/>
      <c r="G124" s="26"/>
      <c r="H124" s="24"/>
      <c r="I124" s="20" t="str">
        <f aca="false">IF(B124="","",SUMIFS(Movimentações!$F$6:$F$605,Movimentações!$D$6:$D$605,B124,Movimentações!$E$6:$E$605,"Entrada"))</f>
        <v/>
      </c>
      <c r="J124" s="20" t="str">
        <f aca="false">IF(B124="","",SUMIFS(Movimentações!$F$6:$F$605,Movimentações!$D$6:$D$605,B124,Movimentações!$E$6:$E$605,"Saída"))</f>
        <v/>
      </c>
      <c r="K124" s="20" t="str">
        <f aca="false">IF(B124="","",I124-J124)</f>
        <v/>
      </c>
      <c r="L124" s="22" t="str">
        <f aca="false">IF(B124="","",IF(K124&lt;=0,"Zerado",IF(K124&lt;=N(H124),"Repor","OK")))</f>
        <v/>
      </c>
      <c r="M124" s="23" t="str">
        <f aca="false">IF(B124="","",K124*N(F124))</f>
        <v/>
      </c>
    </row>
    <row r="125" customFormat="false" ht="15" hidden="false" customHeight="false" outlineLevel="0" collapsed="false">
      <c r="B125" s="17"/>
      <c r="C125" s="18"/>
      <c r="D125" s="18"/>
      <c r="E125" s="17"/>
      <c r="F125" s="19"/>
      <c r="G125" s="19"/>
      <c r="H125" s="17"/>
      <c r="I125" s="20" t="str">
        <f aca="false">IF(B125="","",SUMIFS(Movimentações!$F$6:$F$605,Movimentações!$D$6:$D$605,B125,Movimentações!$E$6:$E$605,"Entrada"))</f>
        <v/>
      </c>
      <c r="J125" s="20" t="str">
        <f aca="false">IF(B125="","",SUMIFS(Movimentações!$F$6:$F$605,Movimentações!$D$6:$D$605,B125,Movimentações!$E$6:$E$605,"Saída"))</f>
        <v/>
      </c>
      <c r="K125" s="20" t="str">
        <f aca="false">IF(B125="","",I125-J125)</f>
        <v/>
      </c>
      <c r="L125" s="22" t="str">
        <f aca="false">IF(B125="","",IF(K125&lt;=0,"Zerado",IF(K125&lt;=N(H125),"Repor","OK")))</f>
        <v/>
      </c>
      <c r="M125" s="23" t="str">
        <f aca="false">IF(B125="","",K125*N(F125))</f>
        <v/>
      </c>
    </row>
    <row r="126" customFormat="false" ht="15" hidden="false" customHeight="false" outlineLevel="0" collapsed="false">
      <c r="B126" s="24"/>
      <c r="C126" s="25"/>
      <c r="D126" s="25"/>
      <c r="E126" s="24"/>
      <c r="F126" s="26"/>
      <c r="G126" s="26"/>
      <c r="H126" s="24"/>
      <c r="I126" s="20" t="str">
        <f aca="false">IF(B126="","",SUMIFS(Movimentações!$F$6:$F$605,Movimentações!$D$6:$D$605,B126,Movimentações!$E$6:$E$605,"Entrada"))</f>
        <v/>
      </c>
      <c r="J126" s="20" t="str">
        <f aca="false">IF(B126="","",SUMIFS(Movimentações!$F$6:$F$605,Movimentações!$D$6:$D$605,B126,Movimentações!$E$6:$E$605,"Saída"))</f>
        <v/>
      </c>
      <c r="K126" s="20" t="str">
        <f aca="false">IF(B126="","",I126-J126)</f>
        <v/>
      </c>
      <c r="L126" s="22" t="str">
        <f aca="false">IF(B126="","",IF(K126&lt;=0,"Zerado",IF(K126&lt;=N(H126),"Repor","OK")))</f>
        <v/>
      </c>
      <c r="M126" s="23" t="str">
        <f aca="false">IF(B126="","",K126*N(F126))</f>
        <v/>
      </c>
    </row>
    <row r="127" customFormat="false" ht="15" hidden="false" customHeight="false" outlineLevel="0" collapsed="false">
      <c r="B127" s="17"/>
      <c r="C127" s="18"/>
      <c r="D127" s="18"/>
      <c r="E127" s="17"/>
      <c r="F127" s="19"/>
      <c r="G127" s="19"/>
      <c r="H127" s="17"/>
      <c r="I127" s="20" t="str">
        <f aca="false">IF(B127="","",SUMIFS(Movimentações!$F$6:$F$605,Movimentações!$D$6:$D$605,B127,Movimentações!$E$6:$E$605,"Entrada"))</f>
        <v/>
      </c>
      <c r="J127" s="20" t="str">
        <f aca="false">IF(B127="","",SUMIFS(Movimentações!$F$6:$F$605,Movimentações!$D$6:$D$605,B127,Movimentações!$E$6:$E$605,"Saída"))</f>
        <v/>
      </c>
      <c r="K127" s="20" t="str">
        <f aca="false">IF(B127="","",I127-J127)</f>
        <v/>
      </c>
      <c r="L127" s="22" t="str">
        <f aca="false">IF(B127="","",IF(K127&lt;=0,"Zerado",IF(K127&lt;=N(H127),"Repor","OK")))</f>
        <v/>
      </c>
      <c r="M127" s="23" t="str">
        <f aca="false">IF(B127="","",K127*N(F127))</f>
        <v/>
      </c>
    </row>
    <row r="128" customFormat="false" ht="15" hidden="false" customHeight="false" outlineLevel="0" collapsed="false">
      <c r="B128" s="24"/>
      <c r="C128" s="25"/>
      <c r="D128" s="25"/>
      <c r="E128" s="24"/>
      <c r="F128" s="26"/>
      <c r="G128" s="26"/>
      <c r="H128" s="24"/>
      <c r="I128" s="20" t="str">
        <f aca="false">IF(B128="","",SUMIFS(Movimentações!$F$6:$F$605,Movimentações!$D$6:$D$605,B128,Movimentações!$E$6:$E$605,"Entrada"))</f>
        <v/>
      </c>
      <c r="J128" s="20" t="str">
        <f aca="false">IF(B128="","",SUMIFS(Movimentações!$F$6:$F$605,Movimentações!$D$6:$D$605,B128,Movimentações!$E$6:$E$605,"Saída"))</f>
        <v/>
      </c>
      <c r="K128" s="20" t="str">
        <f aca="false">IF(B128="","",I128-J128)</f>
        <v/>
      </c>
      <c r="L128" s="22" t="str">
        <f aca="false">IF(B128="","",IF(K128&lt;=0,"Zerado",IF(K128&lt;=N(H128),"Repor","OK")))</f>
        <v/>
      </c>
      <c r="M128" s="23" t="str">
        <f aca="false">IF(B128="","",K128*N(F128))</f>
        <v/>
      </c>
    </row>
    <row r="129" customFormat="false" ht="15" hidden="false" customHeight="false" outlineLevel="0" collapsed="false">
      <c r="B129" s="17"/>
      <c r="C129" s="18"/>
      <c r="D129" s="18"/>
      <c r="E129" s="17"/>
      <c r="F129" s="19"/>
      <c r="G129" s="19"/>
      <c r="H129" s="17"/>
      <c r="I129" s="20" t="str">
        <f aca="false">IF(B129="","",SUMIFS(Movimentações!$F$6:$F$605,Movimentações!$D$6:$D$605,B129,Movimentações!$E$6:$E$605,"Entrada"))</f>
        <v/>
      </c>
      <c r="J129" s="20" t="str">
        <f aca="false">IF(B129="","",SUMIFS(Movimentações!$F$6:$F$605,Movimentações!$D$6:$D$605,B129,Movimentações!$E$6:$E$605,"Saída"))</f>
        <v/>
      </c>
      <c r="K129" s="20" t="str">
        <f aca="false">IF(B129="","",I129-J129)</f>
        <v/>
      </c>
      <c r="L129" s="22" t="str">
        <f aca="false">IF(B129="","",IF(K129&lt;=0,"Zerado",IF(K129&lt;=N(H129),"Repor","OK")))</f>
        <v/>
      </c>
      <c r="M129" s="23" t="str">
        <f aca="false">IF(B129="","",K129*N(F129))</f>
        <v/>
      </c>
    </row>
    <row r="130" customFormat="false" ht="15" hidden="false" customHeight="false" outlineLevel="0" collapsed="false">
      <c r="B130" s="24"/>
      <c r="C130" s="25"/>
      <c r="D130" s="25"/>
      <c r="E130" s="24"/>
      <c r="F130" s="26"/>
      <c r="G130" s="26"/>
      <c r="H130" s="24"/>
      <c r="I130" s="20" t="str">
        <f aca="false">IF(B130="","",SUMIFS(Movimentações!$F$6:$F$605,Movimentações!$D$6:$D$605,B130,Movimentações!$E$6:$E$605,"Entrada"))</f>
        <v/>
      </c>
      <c r="J130" s="20" t="str">
        <f aca="false">IF(B130="","",SUMIFS(Movimentações!$F$6:$F$605,Movimentações!$D$6:$D$605,B130,Movimentações!$E$6:$E$605,"Saída"))</f>
        <v/>
      </c>
      <c r="K130" s="20" t="str">
        <f aca="false">IF(B130="","",I130-J130)</f>
        <v/>
      </c>
      <c r="L130" s="22" t="str">
        <f aca="false">IF(B130="","",IF(K130&lt;=0,"Zerado",IF(K130&lt;=N(H130),"Repor","OK")))</f>
        <v/>
      </c>
      <c r="M130" s="23" t="str">
        <f aca="false">IF(B130="","",K130*N(F130))</f>
        <v/>
      </c>
    </row>
    <row r="131" customFormat="false" ht="15" hidden="false" customHeight="false" outlineLevel="0" collapsed="false">
      <c r="B131" s="17"/>
      <c r="C131" s="18"/>
      <c r="D131" s="18"/>
      <c r="E131" s="17"/>
      <c r="F131" s="19"/>
      <c r="G131" s="19"/>
      <c r="H131" s="17"/>
      <c r="I131" s="20" t="str">
        <f aca="false">IF(B131="","",SUMIFS(Movimentações!$F$6:$F$605,Movimentações!$D$6:$D$605,B131,Movimentações!$E$6:$E$605,"Entrada"))</f>
        <v/>
      </c>
      <c r="J131" s="20" t="str">
        <f aca="false">IF(B131="","",SUMIFS(Movimentações!$F$6:$F$605,Movimentações!$D$6:$D$605,B131,Movimentações!$E$6:$E$605,"Saída"))</f>
        <v/>
      </c>
      <c r="K131" s="20" t="str">
        <f aca="false">IF(B131="","",I131-J131)</f>
        <v/>
      </c>
      <c r="L131" s="22" t="str">
        <f aca="false">IF(B131="","",IF(K131&lt;=0,"Zerado",IF(K131&lt;=N(H131),"Repor","OK")))</f>
        <v/>
      </c>
      <c r="M131" s="23" t="str">
        <f aca="false">IF(B131="","",K131*N(F131))</f>
        <v/>
      </c>
    </row>
    <row r="132" customFormat="false" ht="15" hidden="false" customHeight="false" outlineLevel="0" collapsed="false">
      <c r="B132" s="24"/>
      <c r="C132" s="25"/>
      <c r="D132" s="25"/>
      <c r="E132" s="24"/>
      <c r="F132" s="26"/>
      <c r="G132" s="26"/>
      <c r="H132" s="24"/>
      <c r="I132" s="20" t="str">
        <f aca="false">IF(B132="","",SUMIFS(Movimentações!$F$6:$F$605,Movimentações!$D$6:$D$605,B132,Movimentações!$E$6:$E$605,"Entrada"))</f>
        <v/>
      </c>
      <c r="J132" s="20" t="str">
        <f aca="false">IF(B132="","",SUMIFS(Movimentações!$F$6:$F$605,Movimentações!$D$6:$D$605,B132,Movimentações!$E$6:$E$605,"Saída"))</f>
        <v/>
      </c>
      <c r="K132" s="20" t="str">
        <f aca="false">IF(B132="","",I132-J132)</f>
        <v/>
      </c>
      <c r="L132" s="22" t="str">
        <f aca="false">IF(B132="","",IF(K132&lt;=0,"Zerado",IF(K132&lt;=N(H132),"Repor","OK")))</f>
        <v/>
      </c>
      <c r="M132" s="23" t="str">
        <f aca="false">IF(B132="","",K132*N(F132))</f>
        <v/>
      </c>
    </row>
    <row r="133" customFormat="false" ht="15" hidden="false" customHeight="false" outlineLevel="0" collapsed="false">
      <c r="B133" s="17"/>
      <c r="C133" s="18"/>
      <c r="D133" s="18"/>
      <c r="E133" s="17"/>
      <c r="F133" s="19"/>
      <c r="G133" s="19"/>
      <c r="H133" s="17"/>
      <c r="I133" s="20" t="str">
        <f aca="false">IF(B133="","",SUMIFS(Movimentações!$F$6:$F$605,Movimentações!$D$6:$D$605,B133,Movimentações!$E$6:$E$605,"Entrada"))</f>
        <v/>
      </c>
      <c r="J133" s="20" t="str">
        <f aca="false">IF(B133="","",SUMIFS(Movimentações!$F$6:$F$605,Movimentações!$D$6:$D$605,B133,Movimentações!$E$6:$E$605,"Saída"))</f>
        <v/>
      </c>
      <c r="K133" s="20" t="str">
        <f aca="false">IF(B133="","",I133-J133)</f>
        <v/>
      </c>
      <c r="L133" s="22" t="str">
        <f aca="false">IF(B133="","",IF(K133&lt;=0,"Zerado",IF(K133&lt;=N(H133),"Repor","OK")))</f>
        <v/>
      </c>
      <c r="M133" s="23" t="str">
        <f aca="false">IF(B133="","",K133*N(F133))</f>
        <v/>
      </c>
    </row>
    <row r="134" customFormat="false" ht="15" hidden="false" customHeight="false" outlineLevel="0" collapsed="false">
      <c r="B134" s="24"/>
      <c r="C134" s="25"/>
      <c r="D134" s="25"/>
      <c r="E134" s="24"/>
      <c r="F134" s="26"/>
      <c r="G134" s="26"/>
      <c r="H134" s="24"/>
      <c r="I134" s="20" t="str">
        <f aca="false">IF(B134="","",SUMIFS(Movimentações!$F$6:$F$605,Movimentações!$D$6:$D$605,B134,Movimentações!$E$6:$E$605,"Entrada"))</f>
        <v/>
      </c>
      <c r="J134" s="20" t="str">
        <f aca="false">IF(B134="","",SUMIFS(Movimentações!$F$6:$F$605,Movimentações!$D$6:$D$605,B134,Movimentações!$E$6:$E$605,"Saída"))</f>
        <v/>
      </c>
      <c r="K134" s="20" t="str">
        <f aca="false">IF(B134="","",I134-J134)</f>
        <v/>
      </c>
      <c r="L134" s="22" t="str">
        <f aca="false">IF(B134="","",IF(K134&lt;=0,"Zerado",IF(K134&lt;=N(H134),"Repor","OK")))</f>
        <v/>
      </c>
      <c r="M134" s="23" t="str">
        <f aca="false">IF(B134="","",K134*N(F134))</f>
        <v/>
      </c>
    </row>
    <row r="135" customFormat="false" ht="15" hidden="false" customHeight="false" outlineLevel="0" collapsed="false">
      <c r="B135" s="17"/>
      <c r="C135" s="18"/>
      <c r="D135" s="18"/>
      <c r="E135" s="17"/>
      <c r="F135" s="19"/>
      <c r="G135" s="19"/>
      <c r="H135" s="17"/>
      <c r="I135" s="20" t="str">
        <f aca="false">IF(B135="","",SUMIFS(Movimentações!$F$6:$F$605,Movimentações!$D$6:$D$605,B135,Movimentações!$E$6:$E$605,"Entrada"))</f>
        <v/>
      </c>
      <c r="J135" s="20" t="str">
        <f aca="false">IF(B135="","",SUMIFS(Movimentações!$F$6:$F$605,Movimentações!$D$6:$D$605,B135,Movimentações!$E$6:$E$605,"Saída"))</f>
        <v/>
      </c>
      <c r="K135" s="20" t="str">
        <f aca="false">IF(B135="","",I135-J135)</f>
        <v/>
      </c>
      <c r="L135" s="22" t="str">
        <f aca="false">IF(B135="","",IF(K135&lt;=0,"Zerado",IF(K135&lt;=N(H135),"Repor","OK")))</f>
        <v/>
      </c>
      <c r="M135" s="23" t="str">
        <f aca="false">IF(B135="","",K135*N(F135))</f>
        <v/>
      </c>
    </row>
    <row r="136" customFormat="false" ht="15" hidden="false" customHeight="false" outlineLevel="0" collapsed="false">
      <c r="B136" s="24"/>
      <c r="C136" s="25"/>
      <c r="D136" s="25"/>
      <c r="E136" s="24"/>
      <c r="F136" s="26"/>
      <c r="G136" s="26"/>
      <c r="H136" s="24"/>
      <c r="I136" s="20" t="str">
        <f aca="false">IF(B136="","",SUMIFS(Movimentações!$F$6:$F$605,Movimentações!$D$6:$D$605,B136,Movimentações!$E$6:$E$605,"Entrada"))</f>
        <v/>
      </c>
      <c r="J136" s="20" t="str">
        <f aca="false">IF(B136="","",SUMIFS(Movimentações!$F$6:$F$605,Movimentações!$D$6:$D$605,B136,Movimentações!$E$6:$E$605,"Saída"))</f>
        <v/>
      </c>
      <c r="K136" s="20" t="str">
        <f aca="false">IF(B136="","",I136-J136)</f>
        <v/>
      </c>
      <c r="L136" s="22" t="str">
        <f aca="false">IF(B136="","",IF(K136&lt;=0,"Zerado",IF(K136&lt;=N(H136),"Repor","OK")))</f>
        <v/>
      </c>
      <c r="M136" s="23" t="str">
        <f aca="false">IF(B136="","",K136*N(F136))</f>
        <v/>
      </c>
    </row>
    <row r="137" customFormat="false" ht="15" hidden="false" customHeight="false" outlineLevel="0" collapsed="false">
      <c r="B137" s="17"/>
      <c r="C137" s="18"/>
      <c r="D137" s="18"/>
      <c r="E137" s="17"/>
      <c r="F137" s="19"/>
      <c r="G137" s="19"/>
      <c r="H137" s="17"/>
      <c r="I137" s="20" t="str">
        <f aca="false">IF(B137="","",SUMIFS(Movimentações!$F$6:$F$605,Movimentações!$D$6:$D$605,B137,Movimentações!$E$6:$E$605,"Entrada"))</f>
        <v/>
      </c>
      <c r="J137" s="20" t="str">
        <f aca="false">IF(B137="","",SUMIFS(Movimentações!$F$6:$F$605,Movimentações!$D$6:$D$605,B137,Movimentações!$E$6:$E$605,"Saída"))</f>
        <v/>
      </c>
      <c r="K137" s="20" t="str">
        <f aca="false">IF(B137="","",I137-J137)</f>
        <v/>
      </c>
      <c r="L137" s="22" t="str">
        <f aca="false">IF(B137="","",IF(K137&lt;=0,"Zerado",IF(K137&lt;=N(H137),"Repor","OK")))</f>
        <v/>
      </c>
      <c r="M137" s="23" t="str">
        <f aca="false">IF(B137="","",K137*N(F137))</f>
        <v/>
      </c>
    </row>
    <row r="138" customFormat="false" ht="15" hidden="false" customHeight="false" outlineLevel="0" collapsed="false">
      <c r="B138" s="24"/>
      <c r="C138" s="25"/>
      <c r="D138" s="25"/>
      <c r="E138" s="24"/>
      <c r="F138" s="26"/>
      <c r="G138" s="26"/>
      <c r="H138" s="24"/>
      <c r="I138" s="20" t="str">
        <f aca="false">IF(B138="","",SUMIFS(Movimentações!$F$6:$F$605,Movimentações!$D$6:$D$605,B138,Movimentações!$E$6:$E$605,"Entrada"))</f>
        <v/>
      </c>
      <c r="J138" s="20" t="str">
        <f aca="false">IF(B138="","",SUMIFS(Movimentações!$F$6:$F$605,Movimentações!$D$6:$D$605,B138,Movimentações!$E$6:$E$605,"Saída"))</f>
        <v/>
      </c>
      <c r="K138" s="20" t="str">
        <f aca="false">IF(B138="","",I138-J138)</f>
        <v/>
      </c>
      <c r="L138" s="22" t="str">
        <f aca="false">IF(B138="","",IF(K138&lt;=0,"Zerado",IF(K138&lt;=N(H138),"Repor","OK")))</f>
        <v/>
      </c>
      <c r="M138" s="23" t="str">
        <f aca="false">IF(B138="","",K138*N(F138))</f>
        <v/>
      </c>
    </row>
    <row r="139" customFormat="false" ht="15" hidden="false" customHeight="false" outlineLevel="0" collapsed="false">
      <c r="B139" s="17"/>
      <c r="C139" s="18"/>
      <c r="D139" s="18"/>
      <c r="E139" s="17"/>
      <c r="F139" s="19"/>
      <c r="G139" s="19"/>
      <c r="H139" s="17"/>
      <c r="I139" s="20" t="str">
        <f aca="false">IF(B139="","",SUMIFS(Movimentações!$F$6:$F$605,Movimentações!$D$6:$D$605,B139,Movimentações!$E$6:$E$605,"Entrada"))</f>
        <v/>
      </c>
      <c r="J139" s="20" t="str">
        <f aca="false">IF(B139="","",SUMIFS(Movimentações!$F$6:$F$605,Movimentações!$D$6:$D$605,B139,Movimentações!$E$6:$E$605,"Saída"))</f>
        <v/>
      </c>
      <c r="K139" s="20" t="str">
        <f aca="false">IF(B139="","",I139-J139)</f>
        <v/>
      </c>
      <c r="L139" s="22" t="str">
        <f aca="false">IF(B139="","",IF(K139&lt;=0,"Zerado",IF(K139&lt;=N(H139),"Repor","OK")))</f>
        <v/>
      </c>
      <c r="M139" s="23" t="str">
        <f aca="false">IF(B139="","",K139*N(F139))</f>
        <v/>
      </c>
    </row>
    <row r="140" customFormat="false" ht="15" hidden="false" customHeight="false" outlineLevel="0" collapsed="false">
      <c r="B140" s="24"/>
      <c r="C140" s="25"/>
      <c r="D140" s="25"/>
      <c r="E140" s="24"/>
      <c r="F140" s="26"/>
      <c r="G140" s="26"/>
      <c r="H140" s="24"/>
      <c r="I140" s="20" t="str">
        <f aca="false">IF(B140="","",SUMIFS(Movimentações!$F$6:$F$605,Movimentações!$D$6:$D$605,B140,Movimentações!$E$6:$E$605,"Entrada"))</f>
        <v/>
      </c>
      <c r="J140" s="20" t="str">
        <f aca="false">IF(B140="","",SUMIFS(Movimentações!$F$6:$F$605,Movimentações!$D$6:$D$605,B140,Movimentações!$E$6:$E$605,"Saída"))</f>
        <v/>
      </c>
      <c r="K140" s="20" t="str">
        <f aca="false">IF(B140="","",I140-J140)</f>
        <v/>
      </c>
      <c r="L140" s="22" t="str">
        <f aca="false">IF(B140="","",IF(K140&lt;=0,"Zerado",IF(K140&lt;=N(H140),"Repor","OK")))</f>
        <v/>
      </c>
      <c r="M140" s="23" t="str">
        <f aca="false">IF(B140="","",K140*N(F140))</f>
        <v/>
      </c>
    </row>
    <row r="141" customFormat="false" ht="15" hidden="false" customHeight="false" outlineLevel="0" collapsed="false">
      <c r="B141" s="17"/>
      <c r="C141" s="18"/>
      <c r="D141" s="18"/>
      <c r="E141" s="17"/>
      <c r="F141" s="19"/>
      <c r="G141" s="19"/>
      <c r="H141" s="17"/>
      <c r="I141" s="20" t="str">
        <f aca="false">IF(B141="","",SUMIFS(Movimentações!$F$6:$F$605,Movimentações!$D$6:$D$605,B141,Movimentações!$E$6:$E$605,"Entrada"))</f>
        <v/>
      </c>
      <c r="J141" s="20" t="str">
        <f aca="false">IF(B141="","",SUMIFS(Movimentações!$F$6:$F$605,Movimentações!$D$6:$D$605,B141,Movimentações!$E$6:$E$605,"Saída"))</f>
        <v/>
      </c>
      <c r="K141" s="20" t="str">
        <f aca="false">IF(B141="","",I141-J141)</f>
        <v/>
      </c>
      <c r="L141" s="22" t="str">
        <f aca="false">IF(B141="","",IF(K141&lt;=0,"Zerado",IF(K141&lt;=N(H141),"Repor","OK")))</f>
        <v/>
      </c>
      <c r="M141" s="23" t="str">
        <f aca="false">IF(B141="","",K141*N(F141))</f>
        <v/>
      </c>
    </row>
    <row r="142" customFormat="false" ht="15" hidden="false" customHeight="false" outlineLevel="0" collapsed="false">
      <c r="B142" s="24"/>
      <c r="C142" s="25"/>
      <c r="D142" s="25"/>
      <c r="E142" s="24"/>
      <c r="F142" s="26"/>
      <c r="G142" s="26"/>
      <c r="H142" s="24"/>
      <c r="I142" s="20" t="str">
        <f aca="false">IF(B142="","",SUMIFS(Movimentações!$F$6:$F$605,Movimentações!$D$6:$D$605,B142,Movimentações!$E$6:$E$605,"Entrada"))</f>
        <v/>
      </c>
      <c r="J142" s="20" t="str">
        <f aca="false">IF(B142="","",SUMIFS(Movimentações!$F$6:$F$605,Movimentações!$D$6:$D$605,B142,Movimentações!$E$6:$E$605,"Saída"))</f>
        <v/>
      </c>
      <c r="K142" s="20" t="str">
        <f aca="false">IF(B142="","",I142-J142)</f>
        <v/>
      </c>
      <c r="L142" s="22" t="str">
        <f aca="false">IF(B142="","",IF(K142&lt;=0,"Zerado",IF(K142&lt;=N(H142),"Repor","OK")))</f>
        <v/>
      </c>
      <c r="M142" s="23" t="str">
        <f aca="false">IF(B142="","",K142*N(F142))</f>
        <v/>
      </c>
    </row>
    <row r="143" customFormat="false" ht="15" hidden="false" customHeight="false" outlineLevel="0" collapsed="false">
      <c r="B143" s="17"/>
      <c r="C143" s="18"/>
      <c r="D143" s="18"/>
      <c r="E143" s="17"/>
      <c r="F143" s="19"/>
      <c r="G143" s="19"/>
      <c r="H143" s="17"/>
      <c r="I143" s="20" t="str">
        <f aca="false">IF(B143="","",SUMIFS(Movimentações!$F$6:$F$605,Movimentações!$D$6:$D$605,B143,Movimentações!$E$6:$E$605,"Entrada"))</f>
        <v/>
      </c>
      <c r="J143" s="20" t="str">
        <f aca="false">IF(B143="","",SUMIFS(Movimentações!$F$6:$F$605,Movimentações!$D$6:$D$605,B143,Movimentações!$E$6:$E$605,"Saída"))</f>
        <v/>
      </c>
      <c r="K143" s="20" t="str">
        <f aca="false">IF(B143="","",I143-J143)</f>
        <v/>
      </c>
      <c r="L143" s="22" t="str">
        <f aca="false">IF(B143="","",IF(K143&lt;=0,"Zerado",IF(K143&lt;=N(H143),"Repor","OK")))</f>
        <v/>
      </c>
      <c r="M143" s="23" t="str">
        <f aca="false">IF(B143="","",K143*N(F143))</f>
        <v/>
      </c>
    </row>
    <row r="144" customFormat="false" ht="15" hidden="false" customHeight="false" outlineLevel="0" collapsed="false">
      <c r="B144" s="24"/>
      <c r="C144" s="25"/>
      <c r="D144" s="25"/>
      <c r="E144" s="24"/>
      <c r="F144" s="26"/>
      <c r="G144" s="26"/>
      <c r="H144" s="24"/>
      <c r="I144" s="20" t="str">
        <f aca="false">IF(B144="","",SUMIFS(Movimentações!$F$6:$F$605,Movimentações!$D$6:$D$605,B144,Movimentações!$E$6:$E$605,"Entrada"))</f>
        <v/>
      </c>
      <c r="J144" s="20" t="str">
        <f aca="false">IF(B144="","",SUMIFS(Movimentações!$F$6:$F$605,Movimentações!$D$6:$D$605,B144,Movimentações!$E$6:$E$605,"Saída"))</f>
        <v/>
      </c>
      <c r="K144" s="20" t="str">
        <f aca="false">IF(B144="","",I144-J144)</f>
        <v/>
      </c>
      <c r="L144" s="22" t="str">
        <f aca="false">IF(B144="","",IF(K144&lt;=0,"Zerado",IF(K144&lt;=N(H144),"Repor","OK")))</f>
        <v/>
      </c>
      <c r="M144" s="23" t="str">
        <f aca="false">IF(B144="","",K144*N(F144))</f>
        <v/>
      </c>
    </row>
    <row r="145" customFormat="false" ht="15" hidden="false" customHeight="false" outlineLevel="0" collapsed="false">
      <c r="B145" s="17"/>
      <c r="C145" s="18"/>
      <c r="D145" s="18"/>
      <c r="E145" s="17"/>
      <c r="F145" s="19"/>
      <c r="G145" s="19"/>
      <c r="H145" s="17"/>
      <c r="I145" s="20" t="str">
        <f aca="false">IF(B145="","",SUMIFS(Movimentações!$F$6:$F$605,Movimentações!$D$6:$D$605,B145,Movimentações!$E$6:$E$605,"Entrada"))</f>
        <v/>
      </c>
      <c r="J145" s="20" t="str">
        <f aca="false">IF(B145="","",SUMIFS(Movimentações!$F$6:$F$605,Movimentações!$D$6:$D$605,B145,Movimentações!$E$6:$E$605,"Saída"))</f>
        <v/>
      </c>
      <c r="K145" s="20" t="str">
        <f aca="false">IF(B145="","",I145-J145)</f>
        <v/>
      </c>
      <c r="L145" s="22" t="str">
        <f aca="false">IF(B145="","",IF(K145&lt;=0,"Zerado",IF(K145&lt;=N(H145),"Repor","OK")))</f>
        <v/>
      </c>
      <c r="M145" s="23" t="str">
        <f aca="false">IF(B145="","",K145*N(F145))</f>
        <v/>
      </c>
    </row>
    <row r="146" customFormat="false" ht="15" hidden="false" customHeight="false" outlineLevel="0" collapsed="false">
      <c r="B146" s="24"/>
      <c r="C146" s="25"/>
      <c r="D146" s="25"/>
      <c r="E146" s="24"/>
      <c r="F146" s="26"/>
      <c r="G146" s="26"/>
      <c r="H146" s="24"/>
      <c r="I146" s="20" t="str">
        <f aca="false">IF(B146="","",SUMIFS(Movimentações!$F$6:$F$605,Movimentações!$D$6:$D$605,B146,Movimentações!$E$6:$E$605,"Entrada"))</f>
        <v/>
      </c>
      <c r="J146" s="20" t="str">
        <f aca="false">IF(B146="","",SUMIFS(Movimentações!$F$6:$F$605,Movimentações!$D$6:$D$605,B146,Movimentações!$E$6:$E$605,"Saída"))</f>
        <v/>
      </c>
      <c r="K146" s="20" t="str">
        <f aca="false">IF(B146="","",I146-J146)</f>
        <v/>
      </c>
      <c r="L146" s="22" t="str">
        <f aca="false">IF(B146="","",IF(K146&lt;=0,"Zerado",IF(K146&lt;=N(H146),"Repor","OK")))</f>
        <v/>
      </c>
      <c r="M146" s="23" t="str">
        <f aca="false">IF(B146="","",K146*N(F146))</f>
        <v/>
      </c>
    </row>
    <row r="147" customFormat="false" ht="15" hidden="false" customHeight="false" outlineLevel="0" collapsed="false">
      <c r="B147" s="17"/>
      <c r="C147" s="18"/>
      <c r="D147" s="18"/>
      <c r="E147" s="17"/>
      <c r="F147" s="19"/>
      <c r="G147" s="19"/>
      <c r="H147" s="17"/>
      <c r="I147" s="20" t="str">
        <f aca="false">IF(B147="","",SUMIFS(Movimentações!$F$6:$F$605,Movimentações!$D$6:$D$605,B147,Movimentações!$E$6:$E$605,"Entrada"))</f>
        <v/>
      </c>
      <c r="J147" s="20" t="str">
        <f aca="false">IF(B147="","",SUMIFS(Movimentações!$F$6:$F$605,Movimentações!$D$6:$D$605,B147,Movimentações!$E$6:$E$605,"Saída"))</f>
        <v/>
      </c>
      <c r="K147" s="20" t="str">
        <f aca="false">IF(B147="","",I147-J147)</f>
        <v/>
      </c>
      <c r="L147" s="22" t="str">
        <f aca="false">IF(B147="","",IF(K147&lt;=0,"Zerado",IF(K147&lt;=N(H147),"Repor","OK")))</f>
        <v/>
      </c>
      <c r="M147" s="23" t="str">
        <f aca="false">IF(B147="","",K147*N(F147))</f>
        <v/>
      </c>
    </row>
    <row r="148" customFormat="false" ht="15" hidden="false" customHeight="false" outlineLevel="0" collapsed="false">
      <c r="B148" s="24"/>
      <c r="C148" s="25"/>
      <c r="D148" s="25"/>
      <c r="E148" s="24"/>
      <c r="F148" s="26"/>
      <c r="G148" s="26"/>
      <c r="H148" s="24"/>
      <c r="I148" s="20" t="str">
        <f aca="false">IF(B148="","",SUMIFS(Movimentações!$F$6:$F$605,Movimentações!$D$6:$D$605,B148,Movimentações!$E$6:$E$605,"Entrada"))</f>
        <v/>
      </c>
      <c r="J148" s="20" t="str">
        <f aca="false">IF(B148="","",SUMIFS(Movimentações!$F$6:$F$605,Movimentações!$D$6:$D$605,B148,Movimentações!$E$6:$E$605,"Saída"))</f>
        <v/>
      </c>
      <c r="K148" s="20" t="str">
        <f aca="false">IF(B148="","",I148-J148)</f>
        <v/>
      </c>
      <c r="L148" s="22" t="str">
        <f aca="false">IF(B148="","",IF(K148&lt;=0,"Zerado",IF(K148&lt;=N(H148),"Repor","OK")))</f>
        <v/>
      </c>
      <c r="M148" s="23" t="str">
        <f aca="false">IF(B148="","",K148*N(F148))</f>
        <v/>
      </c>
    </row>
    <row r="149" customFormat="false" ht="15" hidden="false" customHeight="false" outlineLevel="0" collapsed="false">
      <c r="B149" s="17"/>
      <c r="C149" s="18"/>
      <c r="D149" s="18"/>
      <c r="E149" s="17"/>
      <c r="F149" s="19"/>
      <c r="G149" s="19"/>
      <c r="H149" s="17"/>
      <c r="I149" s="20" t="str">
        <f aca="false">IF(B149="","",SUMIFS(Movimentações!$F$6:$F$605,Movimentações!$D$6:$D$605,B149,Movimentações!$E$6:$E$605,"Entrada"))</f>
        <v/>
      </c>
      <c r="J149" s="20" t="str">
        <f aca="false">IF(B149="","",SUMIFS(Movimentações!$F$6:$F$605,Movimentações!$D$6:$D$605,B149,Movimentações!$E$6:$E$605,"Saída"))</f>
        <v/>
      </c>
      <c r="K149" s="20" t="str">
        <f aca="false">IF(B149="","",I149-J149)</f>
        <v/>
      </c>
      <c r="L149" s="22" t="str">
        <f aca="false">IF(B149="","",IF(K149&lt;=0,"Zerado",IF(K149&lt;=N(H149),"Repor","OK")))</f>
        <v/>
      </c>
      <c r="M149" s="23" t="str">
        <f aca="false">IF(B149="","",K149*N(F149))</f>
        <v/>
      </c>
    </row>
    <row r="150" customFormat="false" ht="15" hidden="false" customHeight="false" outlineLevel="0" collapsed="false">
      <c r="B150" s="24"/>
      <c r="C150" s="25"/>
      <c r="D150" s="25"/>
      <c r="E150" s="24"/>
      <c r="F150" s="26"/>
      <c r="G150" s="26"/>
      <c r="H150" s="24"/>
      <c r="I150" s="20" t="str">
        <f aca="false">IF(B150="","",SUMIFS(Movimentações!$F$6:$F$605,Movimentações!$D$6:$D$605,B150,Movimentações!$E$6:$E$605,"Entrada"))</f>
        <v/>
      </c>
      <c r="J150" s="20" t="str">
        <f aca="false">IF(B150="","",SUMIFS(Movimentações!$F$6:$F$605,Movimentações!$D$6:$D$605,B150,Movimentações!$E$6:$E$605,"Saída"))</f>
        <v/>
      </c>
      <c r="K150" s="20" t="str">
        <f aca="false">IF(B150="","",I150-J150)</f>
        <v/>
      </c>
      <c r="L150" s="22" t="str">
        <f aca="false">IF(B150="","",IF(K150&lt;=0,"Zerado",IF(K150&lt;=N(H150),"Repor","OK")))</f>
        <v/>
      </c>
      <c r="M150" s="23" t="str">
        <f aca="false">IF(B150="","",K150*N(F150))</f>
        <v/>
      </c>
    </row>
    <row r="151" customFormat="false" ht="15" hidden="false" customHeight="false" outlineLevel="0" collapsed="false">
      <c r="B151" s="17"/>
      <c r="C151" s="18"/>
      <c r="D151" s="18"/>
      <c r="E151" s="17"/>
      <c r="F151" s="19"/>
      <c r="G151" s="19"/>
      <c r="H151" s="17"/>
      <c r="I151" s="20" t="str">
        <f aca="false">IF(B151="","",SUMIFS(Movimentações!$F$6:$F$605,Movimentações!$D$6:$D$605,B151,Movimentações!$E$6:$E$605,"Entrada"))</f>
        <v/>
      </c>
      <c r="J151" s="20" t="str">
        <f aca="false">IF(B151="","",SUMIFS(Movimentações!$F$6:$F$605,Movimentações!$D$6:$D$605,B151,Movimentações!$E$6:$E$605,"Saída"))</f>
        <v/>
      </c>
      <c r="K151" s="20" t="str">
        <f aca="false">IF(B151="","",I151-J151)</f>
        <v/>
      </c>
      <c r="L151" s="22" t="str">
        <f aca="false">IF(B151="","",IF(K151&lt;=0,"Zerado",IF(K151&lt;=N(H151),"Repor","OK")))</f>
        <v/>
      </c>
      <c r="M151" s="23" t="str">
        <f aca="false">IF(B151="","",K151*N(F151))</f>
        <v/>
      </c>
    </row>
    <row r="152" customFormat="false" ht="15" hidden="false" customHeight="false" outlineLevel="0" collapsed="false">
      <c r="B152" s="24"/>
      <c r="C152" s="25"/>
      <c r="D152" s="25"/>
      <c r="E152" s="24"/>
      <c r="F152" s="26"/>
      <c r="G152" s="26"/>
      <c r="H152" s="24"/>
      <c r="I152" s="20" t="str">
        <f aca="false">IF(B152="","",SUMIFS(Movimentações!$F$6:$F$605,Movimentações!$D$6:$D$605,B152,Movimentações!$E$6:$E$605,"Entrada"))</f>
        <v/>
      </c>
      <c r="J152" s="20" t="str">
        <f aca="false">IF(B152="","",SUMIFS(Movimentações!$F$6:$F$605,Movimentações!$D$6:$D$605,B152,Movimentações!$E$6:$E$605,"Saída"))</f>
        <v/>
      </c>
      <c r="K152" s="20" t="str">
        <f aca="false">IF(B152="","",I152-J152)</f>
        <v/>
      </c>
      <c r="L152" s="22" t="str">
        <f aca="false">IF(B152="","",IF(K152&lt;=0,"Zerado",IF(K152&lt;=N(H152),"Repor","OK")))</f>
        <v/>
      </c>
      <c r="M152" s="23" t="str">
        <f aca="false">IF(B152="","",K152*N(F152))</f>
        <v/>
      </c>
    </row>
    <row r="153" customFormat="false" ht="15" hidden="false" customHeight="false" outlineLevel="0" collapsed="false">
      <c r="B153" s="17"/>
      <c r="C153" s="18"/>
      <c r="D153" s="18"/>
      <c r="E153" s="17"/>
      <c r="F153" s="19"/>
      <c r="G153" s="19"/>
      <c r="H153" s="17"/>
      <c r="I153" s="20" t="str">
        <f aca="false">IF(B153="","",SUMIFS(Movimentações!$F$6:$F$605,Movimentações!$D$6:$D$605,B153,Movimentações!$E$6:$E$605,"Entrada"))</f>
        <v/>
      </c>
      <c r="J153" s="20" t="str">
        <f aca="false">IF(B153="","",SUMIFS(Movimentações!$F$6:$F$605,Movimentações!$D$6:$D$605,B153,Movimentações!$E$6:$E$605,"Saída"))</f>
        <v/>
      </c>
      <c r="K153" s="20" t="str">
        <f aca="false">IF(B153="","",I153-J153)</f>
        <v/>
      </c>
      <c r="L153" s="22" t="str">
        <f aca="false">IF(B153="","",IF(K153&lt;=0,"Zerado",IF(K153&lt;=N(H153),"Repor","OK")))</f>
        <v/>
      </c>
      <c r="M153" s="23" t="str">
        <f aca="false">IF(B153="","",K153*N(F153))</f>
        <v/>
      </c>
    </row>
    <row r="154" customFormat="false" ht="15" hidden="false" customHeight="false" outlineLevel="0" collapsed="false">
      <c r="B154" s="24"/>
      <c r="C154" s="25"/>
      <c r="D154" s="25"/>
      <c r="E154" s="24"/>
      <c r="F154" s="26"/>
      <c r="G154" s="26"/>
      <c r="H154" s="24"/>
      <c r="I154" s="20" t="str">
        <f aca="false">IF(B154="","",SUMIFS(Movimentações!$F$6:$F$605,Movimentações!$D$6:$D$605,B154,Movimentações!$E$6:$E$605,"Entrada"))</f>
        <v/>
      </c>
      <c r="J154" s="20" t="str">
        <f aca="false">IF(B154="","",SUMIFS(Movimentações!$F$6:$F$605,Movimentações!$D$6:$D$605,B154,Movimentações!$E$6:$E$605,"Saída"))</f>
        <v/>
      </c>
      <c r="K154" s="20" t="str">
        <f aca="false">IF(B154="","",I154-J154)</f>
        <v/>
      </c>
      <c r="L154" s="22" t="str">
        <f aca="false">IF(B154="","",IF(K154&lt;=0,"Zerado",IF(K154&lt;=N(H154),"Repor","OK")))</f>
        <v/>
      </c>
      <c r="M154" s="23" t="str">
        <f aca="false">IF(B154="","",K154*N(F154))</f>
        <v/>
      </c>
    </row>
    <row r="155" customFormat="false" ht="15" hidden="false" customHeight="false" outlineLevel="0" collapsed="false">
      <c r="B155" s="17"/>
      <c r="C155" s="18"/>
      <c r="D155" s="18"/>
      <c r="E155" s="17"/>
      <c r="F155" s="19"/>
      <c r="G155" s="19"/>
      <c r="H155" s="17"/>
      <c r="I155" s="20" t="str">
        <f aca="false">IF(B155="","",SUMIFS(Movimentações!$F$6:$F$605,Movimentações!$D$6:$D$605,B155,Movimentações!$E$6:$E$605,"Entrada"))</f>
        <v/>
      </c>
      <c r="J155" s="20" t="str">
        <f aca="false">IF(B155="","",SUMIFS(Movimentações!$F$6:$F$605,Movimentações!$D$6:$D$605,B155,Movimentações!$E$6:$E$605,"Saída"))</f>
        <v/>
      </c>
      <c r="K155" s="20" t="str">
        <f aca="false">IF(B155="","",I155-J155)</f>
        <v/>
      </c>
      <c r="L155" s="22" t="str">
        <f aca="false">IF(B155="","",IF(K155&lt;=0,"Zerado",IF(K155&lt;=N(H155),"Repor","OK")))</f>
        <v/>
      </c>
      <c r="M155" s="23" t="str">
        <f aca="false">IF(B155="","",K155*N(F155))</f>
        <v/>
      </c>
    </row>
    <row r="156" customFormat="false" ht="15" hidden="false" customHeight="false" outlineLevel="0" collapsed="false">
      <c r="B156" s="24"/>
      <c r="C156" s="25"/>
      <c r="D156" s="25"/>
      <c r="E156" s="24"/>
      <c r="F156" s="26"/>
      <c r="G156" s="26"/>
      <c r="H156" s="24"/>
      <c r="I156" s="20" t="str">
        <f aca="false">IF(B156="","",SUMIFS(Movimentações!$F$6:$F$605,Movimentações!$D$6:$D$605,B156,Movimentações!$E$6:$E$605,"Entrada"))</f>
        <v/>
      </c>
      <c r="J156" s="20" t="str">
        <f aca="false">IF(B156="","",SUMIFS(Movimentações!$F$6:$F$605,Movimentações!$D$6:$D$605,B156,Movimentações!$E$6:$E$605,"Saída"))</f>
        <v/>
      </c>
      <c r="K156" s="20" t="str">
        <f aca="false">IF(B156="","",I156-J156)</f>
        <v/>
      </c>
      <c r="L156" s="22" t="str">
        <f aca="false">IF(B156="","",IF(K156&lt;=0,"Zerado",IF(K156&lt;=N(H156),"Repor","OK")))</f>
        <v/>
      </c>
      <c r="M156" s="23" t="str">
        <f aca="false">IF(B156="","",K156*N(F156))</f>
        <v/>
      </c>
    </row>
    <row r="157" customFormat="false" ht="15" hidden="false" customHeight="false" outlineLevel="0" collapsed="false">
      <c r="B157" s="17"/>
      <c r="C157" s="18"/>
      <c r="D157" s="18"/>
      <c r="E157" s="17"/>
      <c r="F157" s="19"/>
      <c r="G157" s="19"/>
      <c r="H157" s="17"/>
      <c r="I157" s="20" t="str">
        <f aca="false">IF(B157="","",SUMIFS(Movimentações!$F$6:$F$605,Movimentações!$D$6:$D$605,B157,Movimentações!$E$6:$E$605,"Entrada"))</f>
        <v/>
      </c>
      <c r="J157" s="20" t="str">
        <f aca="false">IF(B157="","",SUMIFS(Movimentações!$F$6:$F$605,Movimentações!$D$6:$D$605,B157,Movimentações!$E$6:$E$605,"Saída"))</f>
        <v/>
      </c>
      <c r="K157" s="20" t="str">
        <f aca="false">IF(B157="","",I157-J157)</f>
        <v/>
      </c>
      <c r="L157" s="22" t="str">
        <f aca="false">IF(B157="","",IF(K157&lt;=0,"Zerado",IF(K157&lt;=N(H157),"Repor","OK")))</f>
        <v/>
      </c>
      <c r="M157" s="23" t="str">
        <f aca="false">IF(B157="","",K157*N(F157))</f>
        <v/>
      </c>
    </row>
    <row r="158" customFormat="false" ht="15" hidden="false" customHeight="false" outlineLevel="0" collapsed="false">
      <c r="B158" s="24"/>
      <c r="C158" s="25"/>
      <c r="D158" s="25"/>
      <c r="E158" s="24"/>
      <c r="F158" s="26"/>
      <c r="G158" s="26"/>
      <c r="H158" s="24"/>
      <c r="I158" s="20" t="str">
        <f aca="false">IF(B158="","",SUMIFS(Movimentações!$F$6:$F$605,Movimentações!$D$6:$D$605,B158,Movimentações!$E$6:$E$605,"Entrada"))</f>
        <v/>
      </c>
      <c r="J158" s="20" t="str">
        <f aca="false">IF(B158="","",SUMIFS(Movimentações!$F$6:$F$605,Movimentações!$D$6:$D$605,B158,Movimentações!$E$6:$E$605,"Saída"))</f>
        <v/>
      </c>
      <c r="K158" s="20" t="str">
        <f aca="false">IF(B158="","",I158-J158)</f>
        <v/>
      </c>
      <c r="L158" s="22" t="str">
        <f aca="false">IF(B158="","",IF(K158&lt;=0,"Zerado",IF(K158&lt;=N(H158),"Repor","OK")))</f>
        <v/>
      </c>
      <c r="M158" s="23" t="str">
        <f aca="false">IF(B158="","",K158*N(F158))</f>
        <v/>
      </c>
    </row>
    <row r="159" customFormat="false" ht="15" hidden="false" customHeight="false" outlineLevel="0" collapsed="false">
      <c r="B159" s="17"/>
      <c r="C159" s="18"/>
      <c r="D159" s="18"/>
      <c r="E159" s="17"/>
      <c r="F159" s="19"/>
      <c r="G159" s="19"/>
      <c r="H159" s="17"/>
      <c r="I159" s="20" t="str">
        <f aca="false">IF(B159="","",SUMIFS(Movimentações!$F$6:$F$605,Movimentações!$D$6:$D$605,B159,Movimentações!$E$6:$E$605,"Entrada"))</f>
        <v/>
      </c>
      <c r="J159" s="20" t="str">
        <f aca="false">IF(B159="","",SUMIFS(Movimentações!$F$6:$F$605,Movimentações!$D$6:$D$605,B159,Movimentações!$E$6:$E$605,"Saída"))</f>
        <v/>
      </c>
      <c r="K159" s="20" t="str">
        <f aca="false">IF(B159="","",I159-J159)</f>
        <v/>
      </c>
      <c r="L159" s="22" t="str">
        <f aca="false">IF(B159="","",IF(K159&lt;=0,"Zerado",IF(K159&lt;=N(H159),"Repor","OK")))</f>
        <v/>
      </c>
      <c r="M159" s="23" t="str">
        <f aca="false">IF(B159="","",K159*N(F159))</f>
        <v/>
      </c>
    </row>
    <row r="160" customFormat="false" ht="15" hidden="false" customHeight="false" outlineLevel="0" collapsed="false">
      <c r="B160" s="24"/>
      <c r="C160" s="25"/>
      <c r="D160" s="25"/>
      <c r="E160" s="24"/>
      <c r="F160" s="26"/>
      <c r="G160" s="26"/>
      <c r="H160" s="24"/>
      <c r="I160" s="20" t="str">
        <f aca="false">IF(B160="","",SUMIFS(Movimentações!$F$6:$F$605,Movimentações!$D$6:$D$605,B160,Movimentações!$E$6:$E$605,"Entrada"))</f>
        <v/>
      </c>
      <c r="J160" s="20" t="str">
        <f aca="false">IF(B160="","",SUMIFS(Movimentações!$F$6:$F$605,Movimentações!$D$6:$D$605,B160,Movimentações!$E$6:$E$605,"Saída"))</f>
        <v/>
      </c>
      <c r="K160" s="20" t="str">
        <f aca="false">IF(B160="","",I160-J160)</f>
        <v/>
      </c>
      <c r="L160" s="22" t="str">
        <f aca="false">IF(B160="","",IF(K160&lt;=0,"Zerado",IF(K160&lt;=N(H160),"Repor","OK")))</f>
        <v/>
      </c>
      <c r="M160" s="23" t="str">
        <f aca="false">IF(B160="","",K160*N(F160))</f>
        <v/>
      </c>
    </row>
    <row r="161" customFormat="false" ht="15" hidden="false" customHeight="false" outlineLevel="0" collapsed="false">
      <c r="B161" s="17"/>
      <c r="C161" s="18"/>
      <c r="D161" s="18"/>
      <c r="E161" s="17"/>
      <c r="F161" s="19"/>
      <c r="G161" s="19"/>
      <c r="H161" s="17"/>
      <c r="I161" s="20" t="str">
        <f aca="false">IF(B161="","",SUMIFS(Movimentações!$F$6:$F$605,Movimentações!$D$6:$D$605,B161,Movimentações!$E$6:$E$605,"Entrada"))</f>
        <v/>
      </c>
      <c r="J161" s="20" t="str">
        <f aca="false">IF(B161="","",SUMIFS(Movimentações!$F$6:$F$605,Movimentações!$D$6:$D$605,B161,Movimentações!$E$6:$E$605,"Saída"))</f>
        <v/>
      </c>
      <c r="K161" s="20" t="str">
        <f aca="false">IF(B161="","",I161-J161)</f>
        <v/>
      </c>
      <c r="L161" s="22" t="str">
        <f aca="false">IF(B161="","",IF(K161&lt;=0,"Zerado",IF(K161&lt;=N(H161),"Repor","OK")))</f>
        <v/>
      </c>
      <c r="M161" s="23" t="str">
        <f aca="false">IF(B161="","",K161*N(F161))</f>
        <v/>
      </c>
    </row>
    <row r="162" customFormat="false" ht="15" hidden="false" customHeight="false" outlineLevel="0" collapsed="false">
      <c r="B162" s="24"/>
      <c r="C162" s="25"/>
      <c r="D162" s="25"/>
      <c r="E162" s="24"/>
      <c r="F162" s="26"/>
      <c r="G162" s="26"/>
      <c r="H162" s="24"/>
      <c r="I162" s="20" t="str">
        <f aca="false">IF(B162="","",SUMIFS(Movimentações!$F$6:$F$605,Movimentações!$D$6:$D$605,B162,Movimentações!$E$6:$E$605,"Entrada"))</f>
        <v/>
      </c>
      <c r="J162" s="20" t="str">
        <f aca="false">IF(B162="","",SUMIFS(Movimentações!$F$6:$F$605,Movimentações!$D$6:$D$605,B162,Movimentações!$E$6:$E$605,"Saída"))</f>
        <v/>
      </c>
      <c r="K162" s="20" t="str">
        <f aca="false">IF(B162="","",I162-J162)</f>
        <v/>
      </c>
      <c r="L162" s="22" t="str">
        <f aca="false">IF(B162="","",IF(K162&lt;=0,"Zerado",IF(K162&lt;=N(H162),"Repor","OK")))</f>
        <v/>
      </c>
      <c r="M162" s="23" t="str">
        <f aca="false">IF(B162="","",K162*N(F162))</f>
        <v/>
      </c>
    </row>
    <row r="163" customFormat="false" ht="15" hidden="false" customHeight="false" outlineLevel="0" collapsed="false">
      <c r="B163" s="17"/>
      <c r="C163" s="18"/>
      <c r="D163" s="18"/>
      <c r="E163" s="17"/>
      <c r="F163" s="19"/>
      <c r="G163" s="19"/>
      <c r="H163" s="17"/>
      <c r="I163" s="20" t="str">
        <f aca="false">IF(B163="","",SUMIFS(Movimentações!$F$6:$F$605,Movimentações!$D$6:$D$605,B163,Movimentações!$E$6:$E$605,"Entrada"))</f>
        <v/>
      </c>
      <c r="J163" s="20" t="str">
        <f aca="false">IF(B163="","",SUMIFS(Movimentações!$F$6:$F$605,Movimentações!$D$6:$D$605,B163,Movimentações!$E$6:$E$605,"Saída"))</f>
        <v/>
      </c>
      <c r="K163" s="20" t="str">
        <f aca="false">IF(B163="","",I163-J163)</f>
        <v/>
      </c>
      <c r="L163" s="22" t="str">
        <f aca="false">IF(B163="","",IF(K163&lt;=0,"Zerado",IF(K163&lt;=N(H163),"Repor","OK")))</f>
        <v/>
      </c>
      <c r="M163" s="23" t="str">
        <f aca="false">IF(B163="","",K163*N(F163))</f>
        <v/>
      </c>
    </row>
    <row r="164" customFormat="false" ht="15" hidden="false" customHeight="false" outlineLevel="0" collapsed="false">
      <c r="B164" s="24"/>
      <c r="C164" s="25"/>
      <c r="D164" s="25"/>
      <c r="E164" s="24"/>
      <c r="F164" s="26"/>
      <c r="G164" s="26"/>
      <c r="H164" s="24"/>
      <c r="I164" s="20" t="str">
        <f aca="false">IF(B164="","",SUMIFS(Movimentações!$F$6:$F$605,Movimentações!$D$6:$D$605,B164,Movimentações!$E$6:$E$605,"Entrada"))</f>
        <v/>
      </c>
      <c r="J164" s="20" t="str">
        <f aca="false">IF(B164="","",SUMIFS(Movimentações!$F$6:$F$605,Movimentações!$D$6:$D$605,B164,Movimentações!$E$6:$E$605,"Saída"))</f>
        <v/>
      </c>
      <c r="K164" s="20" t="str">
        <f aca="false">IF(B164="","",I164-J164)</f>
        <v/>
      </c>
      <c r="L164" s="22" t="str">
        <f aca="false">IF(B164="","",IF(K164&lt;=0,"Zerado",IF(K164&lt;=N(H164),"Repor","OK")))</f>
        <v/>
      </c>
      <c r="M164" s="23" t="str">
        <f aca="false">IF(B164="","",K164*N(F164))</f>
        <v/>
      </c>
    </row>
    <row r="165" customFormat="false" ht="15" hidden="false" customHeight="false" outlineLevel="0" collapsed="false">
      <c r="B165" s="17"/>
      <c r="C165" s="18"/>
      <c r="D165" s="18"/>
      <c r="E165" s="17"/>
      <c r="F165" s="19"/>
      <c r="G165" s="19"/>
      <c r="H165" s="17"/>
      <c r="I165" s="20" t="str">
        <f aca="false">IF(B165="","",SUMIFS(Movimentações!$F$6:$F$605,Movimentações!$D$6:$D$605,B165,Movimentações!$E$6:$E$605,"Entrada"))</f>
        <v/>
      </c>
      <c r="J165" s="20" t="str">
        <f aca="false">IF(B165="","",SUMIFS(Movimentações!$F$6:$F$605,Movimentações!$D$6:$D$605,B165,Movimentações!$E$6:$E$605,"Saída"))</f>
        <v/>
      </c>
      <c r="K165" s="20" t="str">
        <f aca="false">IF(B165="","",I165-J165)</f>
        <v/>
      </c>
      <c r="L165" s="22" t="str">
        <f aca="false">IF(B165="","",IF(K165&lt;=0,"Zerado",IF(K165&lt;=N(H165),"Repor","OK")))</f>
        <v/>
      </c>
      <c r="M165" s="23" t="str">
        <f aca="false">IF(B165="","",K165*N(F165))</f>
        <v/>
      </c>
    </row>
    <row r="166" customFormat="false" ht="15" hidden="false" customHeight="false" outlineLevel="0" collapsed="false">
      <c r="B166" s="24"/>
      <c r="C166" s="25"/>
      <c r="D166" s="25"/>
      <c r="E166" s="24"/>
      <c r="F166" s="26"/>
      <c r="G166" s="26"/>
      <c r="H166" s="24"/>
      <c r="I166" s="20" t="str">
        <f aca="false">IF(B166="","",SUMIFS(Movimentações!$F$6:$F$605,Movimentações!$D$6:$D$605,B166,Movimentações!$E$6:$E$605,"Entrada"))</f>
        <v/>
      </c>
      <c r="J166" s="20" t="str">
        <f aca="false">IF(B166="","",SUMIFS(Movimentações!$F$6:$F$605,Movimentações!$D$6:$D$605,B166,Movimentações!$E$6:$E$605,"Saída"))</f>
        <v/>
      </c>
      <c r="K166" s="20" t="str">
        <f aca="false">IF(B166="","",I166-J166)</f>
        <v/>
      </c>
      <c r="L166" s="22" t="str">
        <f aca="false">IF(B166="","",IF(K166&lt;=0,"Zerado",IF(K166&lt;=N(H166),"Repor","OK")))</f>
        <v/>
      </c>
      <c r="M166" s="23" t="str">
        <f aca="false">IF(B166="","",K166*N(F166))</f>
        <v/>
      </c>
    </row>
    <row r="167" customFormat="false" ht="15" hidden="false" customHeight="false" outlineLevel="0" collapsed="false">
      <c r="B167" s="17"/>
      <c r="C167" s="18"/>
      <c r="D167" s="18"/>
      <c r="E167" s="17"/>
      <c r="F167" s="19"/>
      <c r="G167" s="19"/>
      <c r="H167" s="17"/>
      <c r="I167" s="20" t="str">
        <f aca="false">IF(B167="","",SUMIFS(Movimentações!$F$6:$F$605,Movimentações!$D$6:$D$605,B167,Movimentações!$E$6:$E$605,"Entrada"))</f>
        <v/>
      </c>
      <c r="J167" s="20" t="str">
        <f aca="false">IF(B167="","",SUMIFS(Movimentações!$F$6:$F$605,Movimentações!$D$6:$D$605,B167,Movimentações!$E$6:$E$605,"Saída"))</f>
        <v/>
      </c>
      <c r="K167" s="20" t="str">
        <f aca="false">IF(B167="","",I167-J167)</f>
        <v/>
      </c>
      <c r="L167" s="22" t="str">
        <f aca="false">IF(B167="","",IF(K167&lt;=0,"Zerado",IF(K167&lt;=N(H167),"Repor","OK")))</f>
        <v/>
      </c>
      <c r="M167" s="23" t="str">
        <f aca="false">IF(B167="","",K167*N(F167))</f>
        <v/>
      </c>
    </row>
    <row r="168" customFormat="false" ht="15" hidden="false" customHeight="false" outlineLevel="0" collapsed="false">
      <c r="B168" s="24"/>
      <c r="C168" s="25"/>
      <c r="D168" s="25"/>
      <c r="E168" s="24"/>
      <c r="F168" s="26"/>
      <c r="G168" s="26"/>
      <c r="H168" s="24"/>
      <c r="I168" s="20" t="str">
        <f aca="false">IF(B168="","",SUMIFS(Movimentações!$F$6:$F$605,Movimentações!$D$6:$D$605,B168,Movimentações!$E$6:$E$605,"Entrada"))</f>
        <v/>
      </c>
      <c r="J168" s="20" t="str">
        <f aca="false">IF(B168="","",SUMIFS(Movimentações!$F$6:$F$605,Movimentações!$D$6:$D$605,B168,Movimentações!$E$6:$E$605,"Saída"))</f>
        <v/>
      </c>
      <c r="K168" s="20" t="str">
        <f aca="false">IF(B168="","",I168-J168)</f>
        <v/>
      </c>
      <c r="L168" s="22" t="str">
        <f aca="false">IF(B168="","",IF(K168&lt;=0,"Zerado",IF(K168&lt;=N(H168),"Repor","OK")))</f>
        <v/>
      </c>
      <c r="M168" s="23" t="str">
        <f aca="false">IF(B168="","",K168*N(F168))</f>
        <v/>
      </c>
    </row>
    <row r="169" customFormat="false" ht="15" hidden="false" customHeight="false" outlineLevel="0" collapsed="false">
      <c r="B169" s="17"/>
      <c r="C169" s="18"/>
      <c r="D169" s="18"/>
      <c r="E169" s="17"/>
      <c r="F169" s="19"/>
      <c r="G169" s="19"/>
      <c r="H169" s="17"/>
      <c r="I169" s="20" t="str">
        <f aca="false">IF(B169="","",SUMIFS(Movimentações!$F$6:$F$605,Movimentações!$D$6:$D$605,B169,Movimentações!$E$6:$E$605,"Entrada"))</f>
        <v/>
      </c>
      <c r="J169" s="20" t="str">
        <f aca="false">IF(B169="","",SUMIFS(Movimentações!$F$6:$F$605,Movimentações!$D$6:$D$605,B169,Movimentações!$E$6:$E$605,"Saída"))</f>
        <v/>
      </c>
      <c r="K169" s="20" t="str">
        <f aca="false">IF(B169="","",I169-J169)</f>
        <v/>
      </c>
      <c r="L169" s="22" t="str">
        <f aca="false">IF(B169="","",IF(K169&lt;=0,"Zerado",IF(K169&lt;=N(H169),"Repor","OK")))</f>
        <v/>
      </c>
      <c r="M169" s="23" t="str">
        <f aca="false">IF(B169="","",K169*N(F169))</f>
        <v/>
      </c>
    </row>
    <row r="170" customFormat="false" ht="15" hidden="false" customHeight="false" outlineLevel="0" collapsed="false">
      <c r="B170" s="24"/>
      <c r="C170" s="25"/>
      <c r="D170" s="25"/>
      <c r="E170" s="24"/>
      <c r="F170" s="26"/>
      <c r="G170" s="26"/>
      <c r="H170" s="24"/>
      <c r="I170" s="20" t="str">
        <f aca="false">IF(B170="","",SUMIFS(Movimentações!$F$6:$F$605,Movimentações!$D$6:$D$605,B170,Movimentações!$E$6:$E$605,"Entrada"))</f>
        <v/>
      </c>
      <c r="J170" s="20" t="str">
        <f aca="false">IF(B170="","",SUMIFS(Movimentações!$F$6:$F$605,Movimentações!$D$6:$D$605,B170,Movimentações!$E$6:$E$605,"Saída"))</f>
        <v/>
      </c>
      <c r="K170" s="20" t="str">
        <f aca="false">IF(B170="","",I170-J170)</f>
        <v/>
      </c>
      <c r="L170" s="22" t="str">
        <f aca="false">IF(B170="","",IF(K170&lt;=0,"Zerado",IF(K170&lt;=N(H170),"Repor","OK")))</f>
        <v/>
      </c>
      <c r="M170" s="23" t="str">
        <f aca="false">IF(B170="","",K170*N(F170))</f>
        <v/>
      </c>
    </row>
    <row r="171" customFormat="false" ht="15" hidden="false" customHeight="false" outlineLevel="0" collapsed="false">
      <c r="B171" s="17"/>
      <c r="C171" s="18"/>
      <c r="D171" s="18"/>
      <c r="E171" s="17"/>
      <c r="F171" s="19"/>
      <c r="G171" s="19"/>
      <c r="H171" s="17"/>
      <c r="I171" s="20" t="str">
        <f aca="false">IF(B171="","",SUMIFS(Movimentações!$F$6:$F$605,Movimentações!$D$6:$D$605,B171,Movimentações!$E$6:$E$605,"Entrada"))</f>
        <v/>
      </c>
      <c r="J171" s="20" t="str">
        <f aca="false">IF(B171="","",SUMIFS(Movimentações!$F$6:$F$605,Movimentações!$D$6:$D$605,B171,Movimentações!$E$6:$E$605,"Saída"))</f>
        <v/>
      </c>
      <c r="K171" s="20" t="str">
        <f aca="false">IF(B171="","",I171-J171)</f>
        <v/>
      </c>
      <c r="L171" s="22" t="str">
        <f aca="false">IF(B171="","",IF(K171&lt;=0,"Zerado",IF(K171&lt;=N(H171),"Repor","OK")))</f>
        <v/>
      </c>
      <c r="M171" s="23" t="str">
        <f aca="false">IF(B171="","",K171*N(F171))</f>
        <v/>
      </c>
    </row>
    <row r="172" customFormat="false" ht="15" hidden="false" customHeight="false" outlineLevel="0" collapsed="false">
      <c r="B172" s="24"/>
      <c r="C172" s="25"/>
      <c r="D172" s="25"/>
      <c r="E172" s="24"/>
      <c r="F172" s="26"/>
      <c r="G172" s="26"/>
      <c r="H172" s="24"/>
      <c r="I172" s="20" t="str">
        <f aca="false">IF(B172="","",SUMIFS(Movimentações!$F$6:$F$605,Movimentações!$D$6:$D$605,B172,Movimentações!$E$6:$E$605,"Entrada"))</f>
        <v/>
      </c>
      <c r="J172" s="20" t="str">
        <f aca="false">IF(B172="","",SUMIFS(Movimentações!$F$6:$F$605,Movimentações!$D$6:$D$605,B172,Movimentações!$E$6:$E$605,"Saída"))</f>
        <v/>
      </c>
      <c r="K172" s="20" t="str">
        <f aca="false">IF(B172="","",I172-J172)</f>
        <v/>
      </c>
      <c r="L172" s="22" t="str">
        <f aca="false">IF(B172="","",IF(K172&lt;=0,"Zerado",IF(K172&lt;=N(H172),"Repor","OK")))</f>
        <v/>
      </c>
      <c r="M172" s="23" t="str">
        <f aca="false">IF(B172="","",K172*N(F172))</f>
        <v/>
      </c>
    </row>
    <row r="173" customFormat="false" ht="15" hidden="false" customHeight="false" outlineLevel="0" collapsed="false">
      <c r="B173" s="17"/>
      <c r="C173" s="18"/>
      <c r="D173" s="18"/>
      <c r="E173" s="17"/>
      <c r="F173" s="19"/>
      <c r="G173" s="19"/>
      <c r="H173" s="17"/>
      <c r="I173" s="20" t="str">
        <f aca="false">IF(B173="","",SUMIFS(Movimentações!$F$6:$F$605,Movimentações!$D$6:$D$605,B173,Movimentações!$E$6:$E$605,"Entrada"))</f>
        <v/>
      </c>
      <c r="J173" s="20" t="str">
        <f aca="false">IF(B173="","",SUMIFS(Movimentações!$F$6:$F$605,Movimentações!$D$6:$D$605,B173,Movimentações!$E$6:$E$605,"Saída"))</f>
        <v/>
      </c>
      <c r="K173" s="20" t="str">
        <f aca="false">IF(B173="","",I173-J173)</f>
        <v/>
      </c>
      <c r="L173" s="22" t="str">
        <f aca="false">IF(B173="","",IF(K173&lt;=0,"Zerado",IF(K173&lt;=N(H173),"Repor","OK")))</f>
        <v/>
      </c>
      <c r="M173" s="23" t="str">
        <f aca="false">IF(B173="","",K173*N(F173))</f>
        <v/>
      </c>
    </row>
    <row r="174" customFormat="false" ht="15" hidden="false" customHeight="false" outlineLevel="0" collapsed="false">
      <c r="B174" s="24"/>
      <c r="C174" s="25"/>
      <c r="D174" s="25"/>
      <c r="E174" s="24"/>
      <c r="F174" s="26"/>
      <c r="G174" s="26"/>
      <c r="H174" s="24"/>
      <c r="I174" s="20" t="str">
        <f aca="false">IF(B174="","",SUMIFS(Movimentações!$F$6:$F$605,Movimentações!$D$6:$D$605,B174,Movimentações!$E$6:$E$605,"Entrada"))</f>
        <v/>
      </c>
      <c r="J174" s="20" t="str">
        <f aca="false">IF(B174="","",SUMIFS(Movimentações!$F$6:$F$605,Movimentações!$D$6:$D$605,B174,Movimentações!$E$6:$E$605,"Saída"))</f>
        <v/>
      </c>
      <c r="K174" s="20" t="str">
        <f aca="false">IF(B174="","",I174-J174)</f>
        <v/>
      </c>
      <c r="L174" s="22" t="str">
        <f aca="false">IF(B174="","",IF(K174&lt;=0,"Zerado",IF(K174&lt;=N(H174),"Repor","OK")))</f>
        <v/>
      </c>
      <c r="M174" s="23" t="str">
        <f aca="false">IF(B174="","",K174*N(F174))</f>
        <v/>
      </c>
    </row>
    <row r="175" customFormat="false" ht="15" hidden="false" customHeight="false" outlineLevel="0" collapsed="false">
      <c r="B175" s="17"/>
      <c r="C175" s="18"/>
      <c r="D175" s="18"/>
      <c r="E175" s="17"/>
      <c r="F175" s="19"/>
      <c r="G175" s="19"/>
      <c r="H175" s="17"/>
      <c r="I175" s="20" t="str">
        <f aca="false">IF(B175="","",SUMIFS(Movimentações!$F$6:$F$605,Movimentações!$D$6:$D$605,B175,Movimentações!$E$6:$E$605,"Entrada"))</f>
        <v/>
      </c>
      <c r="J175" s="20" t="str">
        <f aca="false">IF(B175="","",SUMIFS(Movimentações!$F$6:$F$605,Movimentações!$D$6:$D$605,B175,Movimentações!$E$6:$E$605,"Saída"))</f>
        <v/>
      </c>
      <c r="K175" s="20" t="str">
        <f aca="false">IF(B175="","",I175-J175)</f>
        <v/>
      </c>
      <c r="L175" s="22" t="str">
        <f aca="false">IF(B175="","",IF(K175&lt;=0,"Zerado",IF(K175&lt;=N(H175),"Repor","OK")))</f>
        <v/>
      </c>
      <c r="M175" s="23" t="str">
        <f aca="false">IF(B175="","",K175*N(F175))</f>
        <v/>
      </c>
    </row>
    <row r="176" customFormat="false" ht="15" hidden="false" customHeight="false" outlineLevel="0" collapsed="false">
      <c r="B176" s="24"/>
      <c r="C176" s="25"/>
      <c r="D176" s="25"/>
      <c r="E176" s="24"/>
      <c r="F176" s="26"/>
      <c r="G176" s="26"/>
      <c r="H176" s="24"/>
      <c r="I176" s="20" t="str">
        <f aca="false">IF(B176="","",SUMIFS(Movimentações!$F$6:$F$605,Movimentações!$D$6:$D$605,B176,Movimentações!$E$6:$E$605,"Entrada"))</f>
        <v/>
      </c>
      <c r="J176" s="20" t="str">
        <f aca="false">IF(B176="","",SUMIFS(Movimentações!$F$6:$F$605,Movimentações!$D$6:$D$605,B176,Movimentações!$E$6:$E$605,"Saída"))</f>
        <v/>
      </c>
      <c r="K176" s="20" t="str">
        <f aca="false">IF(B176="","",I176-J176)</f>
        <v/>
      </c>
      <c r="L176" s="22" t="str">
        <f aca="false">IF(B176="","",IF(K176&lt;=0,"Zerado",IF(K176&lt;=N(H176),"Repor","OK")))</f>
        <v/>
      </c>
      <c r="M176" s="23" t="str">
        <f aca="false">IF(B176="","",K176*N(F176))</f>
        <v/>
      </c>
    </row>
    <row r="177" customFormat="false" ht="15" hidden="false" customHeight="false" outlineLevel="0" collapsed="false">
      <c r="B177" s="17"/>
      <c r="C177" s="18"/>
      <c r="D177" s="18"/>
      <c r="E177" s="17"/>
      <c r="F177" s="19"/>
      <c r="G177" s="19"/>
      <c r="H177" s="17"/>
      <c r="I177" s="20" t="str">
        <f aca="false">IF(B177="","",SUMIFS(Movimentações!$F$6:$F$605,Movimentações!$D$6:$D$605,B177,Movimentações!$E$6:$E$605,"Entrada"))</f>
        <v/>
      </c>
      <c r="J177" s="20" t="str">
        <f aca="false">IF(B177="","",SUMIFS(Movimentações!$F$6:$F$605,Movimentações!$D$6:$D$605,B177,Movimentações!$E$6:$E$605,"Saída"))</f>
        <v/>
      </c>
      <c r="K177" s="20" t="str">
        <f aca="false">IF(B177="","",I177-J177)</f>
        <v/>
      </c>
      <c r="L177" s="22" t="str">
        <f aca="false">IF(B177="","",IF(K177&lt;=0,"Zerado",IF(K177&lt;=N(H177),"Repor","OK")))</f>
        <v/>
      </c>
      <c r="M177" s="23" t="str">
        <f aca="false">IF(B177="","",K177*N(F177))</f>
        <v/>
      </c>
    </row>
    <row r="178" customFormat="false" ht="15" hidden="false" customHeight="false" outlineLevel="0" collapsed="false">
      <c r="B178" s="24"/>
      <c r="C178" s="25"/>
      <c r="D178" s="25"/>
      <c r="E178" s="24"/>
      <c r="F178" s="26"/>
      <c r="G178" s="26"/>
      <c r="H178" s="24"/>
      <c r="I178" s="20" t="str">
        <f aca="false">IF(B178="","",SUMIFS(Movimentações!$F$6:$F$605,Movimentações!$D$6:$D$605,B178,Movimentações!$E$6:$E$605,"Entrada"))</f>
        <v/>
      </c>
      <c r="J178" s="20" t="str">
        <f aca="false">IF(B178="","",SUMIFS(Movimentações!$F$6:$F$605,Movimentações!$D$6:$D$605,B178,Movimentações!$E$6:$E$605,"Saída"))</f>
        <v/>
      </c>
      <c r="K178" s="20" t="str">
        <f aca="false">IF(B178="","",I178-J178)</f>
        <v/>
      </c>
      <c r="L178" s="22" t="str">
        <f aca="false">IF(B178="","",IF(K178&lt;=0,"Zerado",IF(K178&lt;=N(H178),"Repor","OK")))</f>
        <v/>
      </c>
      <c r="M178" s="23" t="str">
        <f aca="false">IF(B178="","",K178*N(F178))</f>
        <v/>
      </c>
    </row>
    <row r="179" customFormat="false" ht="15" hidden="false" customHeight="false" outlineLevel="0" collapsed="false">
      <c r="B179" s="17"/>
      <c r="C179" s="18"/>
      <c r="D179" s="18"/>
      <c r="E179" s="17"/>
      <c r="F179" s="19"/>
      <c r="G179" s="19"/>
      <c r="H179" s="17"/>
      <c r="I179" s="20" t="str">
        <f aca="false">IF(B179="","",SUMIFS(Movimentações!$F$6:$F$605,Movimentações!$D$6:$D$605,B179,Movimentações!$E$6:$E$605,"Entrada"))</f>
        <v/>
      </c>
      <c r="J179" s="20" t="str">
        <f aca="false">IF(B179="","",SUMIFS(Movimentações!$F$6:$F$605,Movimentações!$D$6:$D$605,B179,Movimentações!$E$6:$E$605,"Saída"))</f>
        <v/>
      </c>
      <c r="K179" s="20" t="str">
        <f aca="false">IF(B179="","",I179-J179)</f>
        <v/>
      </c>
      <c r="L179" s="22" t="str">
        <f aca="false">IF(B179="","",IF(K179&lt;=0,"Zerado",IF(K179&lt;=N(H179),"Repor","OK")))</f>
        <v/>
      </c>
      <c r="M179" s="23" t="str">
        <f aca="false">IF(B179="","",K179*N(F179))</f>
        <v/>
      </c>
    </row>
    <row r="180" customFormat="false" ht="15" hidden="false" customHeight="false" outlineLevel="0" collapsed="false">
      <c r="B180" s="24"/>
      <c r="C180" s="25"/>
      <c r="D180" s="25"/>
      <c r="E180" s="24"/>
      <c r="F180" s="26"/>
      <c r="G180" s="26"/>
      <c r="H180" s="24"/>
      <c r="I180" s="20" t="str">
        <f aca="false">IF(B180="","",SUMIFS(Movimentações!$F$6:$F$605,Movimentações!$D$6:$D$605,B180,Movimentações!$E$6:$E$605,"Entrada"))</f>
        <v/>
      </c>
      <c r="J180" s="20" t="str">
        <f aca="false">IF(B180="","",SUMIFS(Movimentações!$F$6:$F$605,Movimentações!$D$6:$D$605,B180,Movimentações!$E$6:$E$605,"Saída"))</f>
        <v/>
      </c>
      <c r="K180" s="20" t="str">
        <f aca="false">IF(B180="","",I180-J180)</f>
        <v/>
      </c>
      <c r="L180" s="22" t="str">
        <f aca="false">IF(B180="","",IF(K180&lt;=0,"Zerado",IF(K180&lt;=N(H180),"Repor","OK")))</f>
        <v/>
      </c>
      <c r="M180" s="23" t="str">
        <f aca="false">IF(B180="","",K180*N(F180))</f>
        <v/>
      </c>
    </row>
    <row r="181" customFormat="false" ht="15" hidden="false" customHeight="false" outlineLevel="0" collapsed="false">
      <c r="B181" s="17"/>
      <c r="C181" s="18"/>
      <c r="D181" s="18"/>
      <c r="E181" s="17"/>
      <c r="F181" s="19"/>
      <c r="G181" s="19"/>
      <c r="H181" s="17"/>
      <c r="I181" s="20" t="str">
        <f aca="false">IF(B181="","",SUMIFS(Movimentações!$F$6:$F$605,Movimentações!$D$6:$D$605,B181,Movimentações!$E$6:$E$605,"Entrada"))</f>
        <v/>
      </c>
      <c r="J181" s="20" t="str">
        <f aca="false">IF(B181="","",SUMIFS(Movimentações!$F$6:$F$605,Movimentações!$D$6:$D$605,B181,Movimentações!$E$6:$E$605,"Saída"))</f>
        <v/>
      </c>
      <c r="K181" s="20" t="str">
        <f aca="false">IF(B181="","",I181-J181)</f>
        <v/>
      </c>
      <c r="L181" s="22" t="str">
        <f aca="false">IF(B181="","",IF(K181&lt;=0,"Zerado",IF(K181&lt;=N(H181),"Repor","OK")))</f>
        <v/>
      </c>
      <c r="M181" s="23" t="str">
        <f aca="false">IF(B181="","",K181*N(F181))</f>
        <v/>
      </c>
    </row>
    <row r="182" customFormat="false" ht="15" hidden="false" customHeight="false" outlineLevel="0" collapsed="false">
      <c r="B182" s="24"/>
      <c r="C182" s="25"/>
      <c r="D182" s="25"/>
      <c r="E182" s="24"/>
      <c r="F182" s="26"/>
      <c r="G182" s="26"/>
      <c r="H182" s="24"/>
      <c r="I182" s="20" t="str">
        <f aca="false">IF(B182="","",SUMIFS(Movimentações!$F$6:$F$605,Movimentações!$D$6:$D$605,B182,Movimentações!$E$6:$E$605,"Entrada"))</f>
        <v/>
      </c>
      <c r="J182" s="20" t="str">
        <f aca="false">IF(B182="","",SUMIFS(Movimentações!$F$6:$F$605,Movimentações!$D$6:$D$605,B182,Movimentações!$E$6:$E$605,"Saída"))</f>
        <v/>
      </c>
      <c r="K182" s="20" t="str">
        <f aca="false">IF(B182="","",I182-J182)</f>
        <v/>
      </c>
      <c r="L182" s="22" t="str">
        <f aca="false">IF(B182="","",IF(K182&lt;=0,"Zerado",IF(K182&lt;=N(H182),"Repor","OK")))</f>
        <v/>
      </c>
      <c r="M182" s="23" t="str">
        <f aca="false">IF(B182="","",K182*N(F182))</f>
        <v/>
      </c>
    </row>
    <row r="183" customFormat="false" ht="15" hidden="false" customHeight="false" outlineLevel="0" collapsed="false">
      <c r="B183" s="17"/>
      <c r="C183" s="18"/>
      <c r="D183" s="18"/>
      <c r="E183" s="17"/>
      <c r="F183" s="19"/>
      <c r="G183" s="19"/>
      <c r="H183" s="17"/>
      <c r="I183" s="20" t="str">
        <f aca="false">IF(B183="","",SUMIFS(Movimentações!$F$6:$F$605,Movimentações!$D$6:$D$605,B183,Movimentações!$E$6:$E$605,"Entrada"))</f>
        <v/>
      </c>
      <c r="J183" s="20" t="str">
        <f aca="false">IF(B183="","",SUMIFS(Movimentações!$F$6:$F$605,Movimentações!$D$6:$D$605,B183,Movimentações!$E$6:$E$605,"Saída"))</f>
        <v/>
      </c>
      <c r="K183" s="20" t="str">
        <f aca="false">IF(B183="","",I183-J183)</f>
        <v/>
      </c>
      <c r="L183" s="22" t="str">
        <f aca="false">IF(B183="","",IF(K183&lt;=0,"Zerado",IF(K183&lt;=N(H183),"Repor","OK")))</f>
        <v/>
      </c>
      <c r="M183" s="23" t="str">
        <f aca="false">IF(B183="","",K183*N(F183))</f>
        <v/>
      </c>
    </row>
    <row r="184" customFormat="false" ht="15" hidden="false" customHeight="false" outlineLevel="0" collapsed="false">
      <c r="B184" s="24"/>
      <c r="C184" s="25"/>
      <c r="D184" s="25"/>
      <c r="E184" s="24"/>
      <c r="F184" s="26"/>
      <c r="G184" s="26"/>
      <c r="H184" s="24"/>
      <c r="I184" s="20" t="str">
        <f aca="false">IF(B184="","",SUMIFS(Movimentações!$F$6:$F$605,Movimentações!$D$6:$D$605,B184,Movimentações!$E$6:$E$605,"Entrada"))</f>
        <v/>
      </c>
      <c r="J184" s="20" t="str">
        <f aca="false">IF(B184="","",SUMIFS(Movimentações!$F$6:$F$605,Movimentações!$D$6:$D$605,B184,Movimentações!$E$6:$E$605,"Saída"))</f>
        <v/>
      </c>
      <c r="K184" s="20" t="str">
        <f aca="false">IF(B184="","",I184-J184)</f>
        <v/>
      </c>
      <c r="L184" s="22" t="str">
        <f aca="false">IF(B184="","",IF(K184&lt;=0,"Zerado",IF(K184&lt;=N(H184),"Repor","OK")))</f>
        <v/>
      </c>
      <c r="M184" s="23" t="str">
        <f aca="false">IF(B184="","",K184*N(F184))</f>
        <v/>
      </c>
    </row>
    <row r="185" customFormat="false" ht="15" hidden="false" customHeight="false" outlineLevel="0" collapsed="false">
      <c r="B185" s="17"/>
      <c r="C185" s="18"/>
      <c r="D185" s="18"/>
      <c r="E185" s="17"/>
      <c r="F185" s="19"/>
      <c r="G185" s="19"/>
      <c r="H185" s="17"/>
      <c r="I185" s="20" t="str">
        <f aca="false">IF(B185="","",SUMIFS(Movimentações!$F$6:$F$605,Movimentações!$D$6:$D$605,B185,Movimentações!$E$6:$E$605,"Entrada"))</f>
        <v/>
      </c>
      <c r="J185" s="20" t="str">
        <f aca="false">IF(B185="","",SUMIFS(Movimentações!$F$6:$F$605,Movimentações!$D$6:$D$605,B185,Movimentações!$E$6:$E$605,"Saída"))</f>
        <v/>
      </c>
      <c r="K185" s="20" t="str">
        <f aca="false">IF(B185="","",I185-J185)</f>
        <v/>
      </c>
      <c r="L185" s="22" t="str">
        <f aca="false">IF(B185="","",IF(K185&lt;=0,"Zerado",IF(K185&lt;=N(H185),"Repor","OK")))</f>
        <v/>
      </c>
      <c r="M185" s="23" t="str">
        <f aca="false">IF(B185="","",K185*N(F185))</f>
        <v/>
      </c>
    </row>
    <row r="186" customFormat="false" ht="15" hidden="false" customHeight="false" outlineLevel="0" collapsed="false">
      <c r="B186" s="24"/>
      <c r="C186" s="25"/>
      <c r="D186" s="25"/>
      <c r="E186" s="24"/>
      <c r="F186" s="26"/>
      <c r="G186" s="26"/>
      <c r="H186" s="24"/>
      <c r="I186" s="20" t="str">
        <f aca="false">IF(B186="","",SUMIFS(Movimentações!$F$6:$F$605,Movimentações!$D$6:$D$605,B186,Movimentações!$E$6:$E$605,"Entrada"))</f>
        <v/>
      </c>
      <c r="J186" s="20" t="str">
        <f aca="false">IF(B186="","",SUMIFS(Movimentações!$F$6:$F$605,Movimentações!$D$6:$D$605,B186,Movimentações!$E$6:$E$605,"Saída"))</f>
        <v/>
      </c>
      <c r="K186" s="20" t="str">
        <f aca="false">IF(B186="","",I186-J186)</f>
        <v/>
      </c>
      <c r="L186" s="22" t="str">
        <f aca="false">IF(B186="","",IF(K186&lt;=0,"Zerado",IF(K186&lt;=N(H186),"Repor","OK")))</f>
        <v/>
      </c>
      <c r="M186" s="23" t="str">
        <f aca="false">IF(B186="","",K186*N(F186))</f>
        <v/>
      </c>
    </row>
    <row r="187" customFormat="false" ht="15" hidden="false" customHeight="false" outlineLevel="0" collapsed="false">
      <c r="B187" s="17"/>
      <c r="C187" s="18"/>
      <c r="D187" s="18"/>
      <c r="E187" s="17"/>
      <c r="F187" s="19"/>
      <c r="G187" s="19"/>
      <c r="H187" s="17"/>
      <c r="I187" s="20" t="str">
        <f aca="false">IF(B187="","",SUMIFS(Movimentações!$F$6:$F$605,Movimentações!$D$6:$D$605,B187,Movimentações!$E$6:$E$605,"Entrada"))</f>
        <v/>
      </c>
      <c r="J187" s="20" t="str">
        <f aca="false">IF(B187="","",SUMIFS(Movimentações!$F$6:$F$605,Movimentações!$D$6:$D$605,B187,Movimentações!$E$6:$E$605,"Saída"))</f>
        <v/>
      </c>
      <c r="K187" s="20" t="str">
        <f aca="false">IF(B187="","",I187-J187)</f>
        <v/>
      </c>
      <c r="L187" s="22" t="str">
        <f aca="false">IF(B187="","",IF(K187&lt;=0,"Zerado",IF(K187&lt;=N(H187),"Repor","OK")))</f>
        <v/>
      </c>
      <c r="M187" s="23" t="str">
        <f aca="false">IF(B187="","",K187*N(F187))</f>
        <v/>
      </c>
    </row>
    <row r="188" customFormat="false" ht="15" hidden="false" customHeight="false" outlineLevel="0" collapsed="false">
      <c r="B188" s="24"/>
      <c r="C188" s="25"/>
      <c r="D188" s="25"/>
      <c r="E188" s="24"/>
      <c r="F188" s="26"/>
      <c r="G188" s="26"/>
      <c r="H188" s="24"/>
      <c r="I188" s="20" t="str">
        <f aca="false">IF(B188="","",SUMIFS(Movimentações!$F$6:$F$605,Movimentações!$D$6:$D$605,B188,Movimentações!$E$6:$E$605,"Entrada"))</f>
        <v/>
      </c>
      <c r="J188" s="20" t="str">
        <f aca="false">IF(B188="","",SUMIFS(Movimentações!$F$6:$F$605,Movimentações!$D$6:$D$605,B188,Movimentações!$E$6:$E$605,"Saída"))</f>
        <v/>
      </c>
      <c r="K188" s="20" t="str">
        <f aca="false">IF(B188="","",I188-J188)</f>
        <v/>
      </c>
      <c r="L188" s="22" t="str">
        <f aca="false">IF(B188="","",IF(K188&lt;=0,"Zerado",IF(K188&lt;=N(H188),"Repor","OK")))</f>
        <v/>
      </c>
      <c r="M188" s="23" t="str">
        <f aca="false">IF(B188="","",K188*N(F188))</f>
        <v/>
      </c>
    </row>
    <row r="189" customFormat="false" ht="15" hidden="false" customHeight="false" outlineLevel="0" collapsed="false">
      <c r="B189" s="17"/>
      <c r="C189" s="18"/>
      <c r="D189" s="18"/>
      <c r="E189" s="17"/>
      <c r="F189" s="19"/>
      <c r="G189" s="19"/>
      <c r="H189" s="17"/>
      <c r="I189" s="20" t="str">
        <f aca="false">IF(B189="","",SUMIFS(Movimentações!$F$6:$F$605,Movimentações!$D$6:$D$605,B189,Movimentações!$E$6:$E$605,"Entrada"))</f>
        <v/>
      </c>
      <c r="J189" s="20" t="str">
        <f aca="false">IF(B189="","",SUMIFS(Movimentações!$F$6:$F$605,Movimentações!$D$6:$D$605,B189,Movimentações!$E$6:$E$605,"Saída"))</f>
        <v/>
      </c>
      <c r="K189" s="20" t="str">
        <f aca="false">IF(B189="","",I189-J189)</f>
        <v/>
      </c>
      <c r="L189" s="22" t="str">
        <f aca="false">IF(B189="","",IF(K189&lt;=0,"Zerado",IF(K189&lt;=N(H189),"Repor","OK")))</f>
        <v/>
      </c>
      <c r="M189" s="23" t="str">
        <f aca="false">IF(B189="","",K189*N(F189))</f>
        <v/>
      </c>
    </row>
    <row r="190" customFormat="false" ht="15" hidden="false" customHeight="false" outlineLevel="0" collapsed="false">
      <c r="B190" s="24"/>
      <c r="C190" s="25"/>
      <c r="D190" s="25"/>
      <c r="E190" s="24"/>
      <c r="F190" s="26"/>
      <c r="G190" s="26"/>
      <c r="H190" s="24"/>
      <c r="I190" s="20" t="str">
        <f aca="false">IF(B190="","",SUMIFS(Movimentações!$F$6:$F$605,Movimentações!$D$6:$D$605,B190,Movimentações!$E$6:$E$605,"Entrada"))</f>
        <v/>
      </c>
      <c r="J190" s="20" t="str">
        <f aca="false">IF(B190="","",SUMIFS(Movimentações!$F$6:$F$605,Movimentações!$D$6:$D$605,B190,Movimentações!$E$6:$E$605,"Saída"))</f>
        <v/>
      </c>
      <c r="K190" s="20" t="str">
        <f aca="false">IF(B190="","",I190-J190)</f>
        <v/>
      </c>
      <c r="L190" s="22" t="str">
        <f aca="false">IF(B190="","",IF(K190&lt;=0,"Zerado",IF(K190&lt;=N(H190),"Repor","OK")))</f>
        <v/>
      </c>
      <c r="M190" s="23" t="str">
        <f aca="false">IF(B190="","",K190*N(F190))</f>
        <v/>
      </c>
    </row>
    <row r="191" customFormat="false" ht="15" hidden="false" customHeight="false" outlineLevel="0" collapsed="false">
      <c r="B191" s="17"/>
      <c r="C191" s="18"/>
      <c r="D191" s="18"/>
      <c r="E191" s="17"/>
      <c r="F191" s="19"/>
      <c r="G191" s="19"/>
      <c r="H191" s="17"/>
      <c r="I191" s="20" t="str">
        <f aca="false">IF(B191="","",SUMIFS(Movimentações!$F$6:$F$605,Movimentações!$D$6:$D$605,B191,Movimentações!$E$6:$E$605,"Entrada"))</f>
        <v/>
      </c>
      <c r="J191" s="20" t="str">
        <f aca="false">IF(B191="","",SUMIFS(Movimentações!$F$6:$F$605,Movimentações!$D$6:$D$605,B191,Movimentações!$E$6:$E$605,"Saída"))</f>
        <v/>
      </c>
      <c r="K191" s="20" t="str">
        <f aca="false">IF(B191="","",I191-J191)</f>
        <v/>
      </c>
      <c r="L191" s="22" t="str">
        <f aca="false">IF(B191="","",IF(K191&lt;=0,"Zerado",IF(K191&lt;=N(H191),"Repor","OK")))</f>
        <v/>
      </c>
      <c r="M191" s="23" t="str">
        <f aca="false">IF(B191="","",K191*N(F191))</f>
        <v/>
      </c>
    </row>
    <row r="192" customFormat="false" ht="15" hidden="false" customHeight="false" outlineLevel="0" collapsed="false">
      <c r="B192" s="24"/>
      <c r="C192" s="25"/>
      <c r="D192" s="25"/>
      <c r="E192" s="24"/>
      <c r="F192" s="26"/>
      <c r="G192" s="26"/>
      <c r="H192" s="24"/>
      <c r="I192" s="20" t="str">
        <f aca="false">IF(B192="","",SUMIFS(Movimentações!$F$6:$F$605,Movimentações!$D$6:$D$605,B192,Movimentações!$E$6:$E$605,"Entrada"))</f>
        <v/>
      </c>
      <c r="J192" s="20" t="str">
        <f aca="false">IF(B192="","",SUMIFS(Movimentações!$F$6:$F$605,Movimentações!$D$6:$D$605,B192,Movimentações!$E$6:$E$605,"Saída"))</f>
        <v/>
      </c>
      <c r="K192" s="20" t="str">
        <f aca="false">IF(B192="","",I192-J192)</f>
        <v/>
      </c>
      <c r="L192" s="22" t="str">
        <f aca="false">IF(B192="","",IF(K192&lt;=0,"Zerado",IF(K192&lt;=N(H192),"Repor","OK")))</f>
        <v/>
      </c>
      <c r="M192" s="23" t="str">
        <f aca="false">IF(B192="","",K192*N(F192))</f>
        <v/>
      </c>
    </row>
    <row r="193" customFormat="false" ht="15" hidden="false" customHeight="false" outlineLevel="0" collapsed="false">
      <c r="B193" s="17"/>
      <c r="C193" s="18"/>
      <c r="D193" s="18"/>
      <c r="E193" s="17"/>
      <c r="F193" s="19"/>
      <c r="G193" s="19"/>
      <c r="H193" s="17"/>
      <c r="I193" s="20" t="str">
        <f aca="false">IF(B193="","",SUMIFS(Movimentações!$F$6:$F$605,Movimentações!$D$6:$D$605,B193,Movimentações!$E$6:$E$605,"Entrada"))</f>
        <v/>
      </c>
      <c r="J193" s="20" t="str">
        <f aca="false">IF(B193="","",SUMIFS(Movimentações!$F$6:$F$605,Movimentações!$D$6:$D$605,B193,Movimentações!$E$6:$E$605,"Saída"))</f>
        <v/>
      </c>
      <c r="K193" s="20" t="str">
        <f aca="false">IF(B193="","",I193-J193)</f>
        <v/>
      </c>
      <c r="L193" s="22" t="str">
        <f aca="false">IF(B193="","",IF(K193&lt;=0,"Zerado",IF(K193&lt;=N(H193),"Repor","OK")))</f>
        <v/>
      </c>
      <c r="M193" s="23" t="str">
        <f aca="false">IF(B193="","",K193*N(F193))</f>
        <v/>
      </c>
    </row>
    <row r="194" customFormat="false" ht="15" hidden="false" customHeight="false" outlineLevel="0" collapsed="false">
      <c r="B194" s="24"/>
      <c r="C194" s="25"/>
      <c r="D194" s="25"/>
      <c r="E194" s="24"/>
      <c r="F194" s="26"/>
      <c r="G194" s="26"/>
      <c r="H194" s="24"/>
      <c r="I194" s="20" t="str">
        <f aca="false">IF(B194="","",SUMIFS(Movimentações!$F$6:$F$605,Movimentações!$D$6:$D$605,B194,Movimentações!$E$6:$E$605,"Entrada"))</f>
        <v/>
      </c>
      <c r="J194" s="20" t="str">
        <f aca="false">IF(B194="","",SUMIFS(Movimentações!$F$6:$F$605,Movimentações!$D$6:$D$605,B194,Movimentações!$E$6:$E$605,"Saída"))</f>
        <v/>
      </c>
      <c r="K194" s="20" t="str">
        <f aca="false">IF(B194="","",I194-J194)</f>
        <v/>
      </c>
      <c r="L194" s="22" t="str">
        <f aca="false">IF(B194="","",IF(K194&lt;=0,"Zerado",IF(K194&lt;=N(H194),"Repor","OK")))</f>
        <v/>
      </c>
      <c r="M194" s="23" t="str">
        <f aca="false">IF(B194="","",K194*N(F194))</f>
        <v/>
      </c>
    </row>
    <row r="195" customFormat="false" ht="15" hidden="false" customHeight="false" outlineLevel="0" collapsed="false">
      <c r="B195" s="17"/>
      <c r="C195" s="18"/>
      <c r="D195" s="18"/>
      <c r="E195" s="17"/>
      <c r="F195" s="19"/>
      <c r="G195" s="19"/>
      <c r="H195" s="17"/>
      <c r="I195" s="20" t="str">
        <f aca="false">IF(B195="","",SUMIFS(Movimentações!$F$6:$F$605,Movimentações!$D$6:$D$605,B195,Movimentações!$E$6:$E$605,"Entrada"))</f>
        <v/>
      </c>
      <c r="J195" s="20" t="str">
        <f aca="false">IF(B195="","",SUMIFS(Movimentações!$F$6:$F$605,Movimentações!$D$6:$D$605,B195,Movimentações!$E$6:$E$605,"Saída"))</f>
        <v/>
      </c>
      <c r="K195" s="20" t="str">
        <f aca="false">IF(B195="","",I195-J195)</f>
        <v/>
      </c>
      <c r="L195" s="22" t="str">
        <f aca="false">IF(B195="","",IF(K195&lt;=0,"Zerado",IF(K195&lt;=N(H195),"Repor","OK")))</f>
        <v/>
      </c>
      <c r="M195" s="23" t="str">
        <f aca="false">IF(B195="","",K195*N(F195))</f>
        <v/>
      </c>
    </row>
    <row r="196" customFormat="false" ht="15" hidden="false" customHeight="false" outlineLevel="0" collapsed="false">
      <c r="B196" s="24"/>
      <c r="C196" s="25"/>
      <c r="D196" s="25"/>
      <c r="E196" s="24"/>
      <c r="F196" s="26"/>
      <c r="G196" s="26"/>
      <c r="H196" s="24"/>
      <c r="I196" s="20" t="str">
        <f aca="false">IF(B196="","",SUMIFS(Movimentações!$F$6:$F$605,Movimentações!$D$6:$D$605,B196,Movimentações!$E$6:$E$605,"Entrada"))</f>
        <v/>
      </c>
      <c r="J196" s="20" t="str">
        <f aca="false">IF(B196="","",SUMIFS(Movimentações!$F$6:$F$605,Movimentações!$D$6:$D$605,B196,Movimentações!$E$6:$E$605,"Saída"))</f>
        <v/>
      </c>
      <c r="K196" s="20" t="str">
        <f aca="false">IF(B196="","",I196-J196)</f>
        <v/>
      </c>
      <c r="L196" s="22" t="str">
        <f aca="false">IF(B196="","",IF(K196&lt;=0,"Zerado",IF(K196&lt;=N(H196),"Repor","OK")))</f>
        <v/>
      </c>
      <c r="M196" s="23" t="str">
        <f aca="false">IF(B196="","",K196*N(F196))</f>
        <v/>
      </c>
    </row>
    <row r="197" customFormat="false" ht="15" hidden="false" customHeight="false" outlineLevel="0" collapsed="false">
      <c r="B197" s="17"/>
      <c r="C197" s="18"/>
      <c r="D197" s="18"/>
      <c r="E197" s="17"/>
      <c r="F197" s="19"/>
      <c r="G197" s="19"/>
      <c r="H197" s="17"/>
      <c r="I197" s="20" t="str">
        <f aca="false">IF(B197="","",SUMIFS(Movimentações!$F$6:$F$605,Movimentações!$D$6:$D$605,B197,Movimentações!$E$6:$E$605,"Entrada"))</f>
        <v/>
      </c>
      <c r="J197" s="20" t="str">
        <f aca="false">IF(B197="","",SUMIFS(Movimentações!$F$6:$F$605,Movimentações!$D$6:$D$605,B197,Movimentações!$E$6:$E$605,"Saída"))</f>
        <v/>
      </c>
      <c r="K197" s="20" t="str">
        <f aca="false">IF(B197="","",I197-J197)</f>
        <v/>
      </c>
      <c r="L197" s="22" t="str">
        <f aca="false">IF(B197="","",IF(K197&lt;=0,"Zerado",IF(K197&lt;=N(H197),"Repor","OK")))</f>
        <v/>
      </c>
      <c r="M197" s="23" t="str">
        <f aca="false">IF(B197="","",K197*N(F197))</f>
        <v/>
      </c>
    </row>
    <row r="198" customFormat="false" ht="15" hidden="false" customHeight="false" outlineLevel="0" collapsed="false">
      <c r="B198" s="24"/>
      <c r="C198" s="25"/>
      <c r="D198" s="25"/>
      <c r="E198" s="24"/>
      <c r="F198" s="26"/>
      <c r="G198" s="26"/>
      <c r="H198" s="24"/>
      <c r="I198" s="20" t="str">
        <f aca="false">IF(B198="","",SUMIFS(Movimentações!$F$6:$F$605,Movimentações!$D$6:$D$605,B198,Movimentações!$E$6:$E$605,"Entrada"))</f>
        <v/>
      </c>
      <c r="J198" s="20" t="str">
        <f aca="false">IF(B198="","",SUMIFS(Movimentações!$F$6:$F$605,Movimentações!$D$6:$D$605,B198,Movimentações!$E$6:$E$605,"Saída"))</f>
        <v/>
      </c>
      <c r="K198" s="20" t="str">
        <f aca="false">IF(B198="","",I198-J198)</f>
        <v/>
      </c>
      <c r="L198" s="22" t="str">
        <f aca="false">IF(B198="","",IF(K198&lt;=0,"Zerado",IF(K198&lt;=N(H198),"Repor","OK")))</f>
        <v/>
      </c>
      <c r="M198" s="23" t="str">
        <f aca="false">IF(B198="","",K198*N(F198))</f>
        <v/>
      </c>
    </row>
    <row r="199" customFormat="false" ht="15" hidden="false" customHeight="false" outlineLevel="0" collapsed="false">
      <c r="B199" s="17"/>
      <c r="C199" s="18"/>
      <c r="D199" s="18"/>
      <c r="E199" s="17"/>
      <c r="F199" s="19"/>
      <c r="G199" s="19"/>
      <c r="H199" s="17"/>
      <c r="I199" s="20" t="str">
        <f aca="false">IF(B199="","",SUMIFS(Movimentações!$F$6:$F$605,Movimentações!$D$6:$D$605,B199,Movimentações!$E$6:$E$605,"Entrada"))</f>
        <v/>
      </c>
      <c r="J199" s="20" t="str">
        <f aca="false">IF(B199="","",SUMIFS(Movimentações!$F$6:$F$605,Movimentações!$D$6:$D$605,B199,Movimentações!$E$6:$E$605,"Saída"))</f>
        <v/>
      </c>
      <c r="K199" s="20" t="str">
        <f aca="false">IF(B199="","",I199-J199)</f>
        <v/>
      </c>
      <c r="L199" s="22" t="str">
        <f aca="false">IF(B199="","",IF(K199&lt;=0,"Zerado",IF(K199&lt;=N(H199),"Repor","OK")))</f>
        <v/>
      </c>
      <c r="M199" s="23" t="str">
        <f aca="false">IF(B199="","",K199*N(F199))</f>
        <v/>
      </c>
    </row>
    <row r="200" customFormat="false" ht="15" hidden="false" customHeight="false" outlineLevel="0" collapsed="false">
      <c r="B200" s="24"/>
      <c r="C200" s="25"/>
      <c r="D200" s="25"/>
      <c r="E200" s="24"/>
      <c r="F200" s="26"/>
      <c r="G200" s="26"/>
      <c r="H200" s="24"/>
      <c r="I200" s="20" t="str">
        <f aca="false">IF(B200="","",SUMIFS(Movimentações!$F$6:$F$605,Movimentações!$D$6:$D$605,B200,Movimentações!$E$6:$E$605,"Entrada"))</f>
        <v/>
      </c>
      <c r="J200" s="20" t="str">
        <f aca="false">IF(B200="","",SUMIFS(Movimentações!$F$6:$F$605,Movimentações!$D$6:$D$605,B200,Movimentações!$E$6:$E$605,"Saída"))</f>
        <v/>
      </c>
      <c r="K200" s="20" t="str">
        <f aca="false">IF(B200="","",I200-J200)</f>
        <v/>
      </c>
      <c r="L200" s="22" t="str">
        <f aca="false">IF(B200="","",IF(K200&lt;=0,"Zerado",IF(K200&lt;=N(H200),"Repor","OK")))</f>
        <v/>
      </c>
      <c r="M200" s="23" t="str">
        <f aca="false">IF(B200="","",K200*N(F200))</f>
        <v/>
      </c>
    </row>
    <row r="201" customFormat="false" ht="15" hidden="false" customHeight="false" outlineLevel="0" collapsed="false">
      <c r="B201" s="17"/>
      <c r="C201" s="18"/>
      <c r="D201" s="18"/>
      <c r="E201" s="17"/>
      <c r="F201" s="19"/>
      <c r="G201" s="19"/>
      <c r="H201" s="17"/>
      <c r="I201" s="20" t="str">
        <f aca="false">IF(B201="","",SUMIFS(Movimentações!$F$6:$F$605,Movimentações!$D$6:$D$605,B201,Movimentações!$E$6:$E$605,"Entrada"))</f>
        <v/>
      </c>
      <c r="J201" s="20" t="str">
        <f aca="false">IF(B201="","",SUMIFS(Movimentações!$F$6:$F$605,Movimentações!$D$6:$D$605,B201,Movimentações!$E$6:$E$605,"Saída"))</f>
        <v/>
      </c>
      <c r="K201" s="20" t="str">
        <f aca="false">IF(B201="","",I201-J201)</f>
        <v/>
      </c>
      <c r="L201" s="22" t="str">
        <f aca="false">IF(B201="","",IF(K201&lt;=0,"Zerado",IF(K201&lt;=N(H201),"Repor","OK")))</f>
        <v/>
      </c>
      <c r="M201" s="23" t="str">
        <f aca="false">IF(B201="","",K201*N(F201))</f>
        <v/>
      </c>
    </row>
    <row r="202" customFormat="false" ht="15" hidden="false" customHeight="false" outlineLevel="0" collapsed="false">
      <c r="B202" s="24"/>
      <c r="C202" s="25"/>
      <c r="D202" s="25"/>
      <c r="E202" s="24"/>
      <c r="F202" s="26"/>
      <c r="G202" s="26"/>
      <c r="H202" s="24"/>
      <c r="I202" s="20" t="str">
        <f aca="false">IF(B202="","",SUMIFS(Movimentações!$F$6:$F$605,Movimentações!$D$6:$D$605,B202,Movimentações!$E$6:$E$605,"Entrada"))</f>
        <v/>
      </c>
      <c r="J202" s="20" t="str">
        <f aca="false">IF(B202="","",SUMIFS(Movimentações!$F$6:$F$605,Movimentações!$D$6:$D$605,B202,Movimentações!$E$6:$E$605,"Saída"))</f>
        <v/>
      </c>
      <c r="K202" s="20" t="str">
        <f aca="false">IF(B202="","",I202-J202)</f>
        <v/>
      </c>
      <c r="L202" s="22" t="str">
        <f aca="false">IF(B202="","",IF(K202&lt;=0,"Zerado",IF(K202&lt;=N(H202),"Repor","OK")))</f>
        <v/>
      </c>
      <c r="M202" s="23" t="str">
        <f aca="false">IF(B202="","",K202*N(F202))</f>
        <v/>
      </c>
    </row>
    <row r="203" customFormat="false" ht="15" hidden="false" customHeight="false" outlineLevel="0" collapsed="false">
      <c r="B203" s="17"/>
      <c r="C203" s="18"/>
      <c r="D203" s="18"/>
      <c r="E203" s="17"/>
      <c r="F203" s="19"/>
      <c r="G203" s="19"/>
      <c r="H203" s="17"/>
      <c r="I203" s="20" t="str">
        <f aca="false">IF(B203="","",SUMIFS(Movimentações!$F$6:$F$605,Movimentações!$D$6:$D$605,B203,Movimentações!$E$6:$E$605,"Entrada"))</f>
        <v/>
      </c>
      <c r="J203" s="20" t="str">
        <f aca="false">IF(B203="","",SUMIFS(Movimentações!$F$6:$F$605,Movimentações!$D$6:$D$605,B203,Movimentações!$E$6:$E$605,"Saída"))</f>
        <v/>
      </c>
      <c r="K203" s="20" t="str">
        <f aca="false">IF(B203="","",I203-J203)</f>
        <v/>
      </c>
      <c r="L203" s="22" t="str">
        <f aca="false">IF(B203="","",IF(K203&lt;=0,"Zerado",IF(K203&lt;=N(H203),"Repor","OK")))</f>
        <v/>
      </c>
      <c r="M203" s="23" t="str">
        <f aca="false">IF(B203="","",K203*N(F203))</f>
        <v/>
      </c>
    </row>
    <row r="204" customFormat="false" ht="15" hidden="false" customHeight="false" outlineLevel="0" collapsed="false">
      <c r="B204" s="24"/>
      <c r="C204" s="25"/>
      <c r="D204" s="25"/>
      <c r="E204" s="24"/>
      <c r="F204" s="26"/>
      <c r="G204" s="26"/>
      <c r="H204" s="24"/>
      <c r="I204" s="20" t="str">
        <f aca="false">IF(B204="","",SUMIFS(Movimentações!$F$6:$F$605,Movimentações!$D$6:$D$605,B204,Movimentações!$E$6:$E$605,"Entrada"))</f>
        <v/>
      </c>
      <c r="J204" s="20" t="str">
        <f aca="false">IF(B204="","",SUMIFS(Movimentações!$F$6:$F$605,Movimentações!$D$6:$D$605,B204,Movimentações!$E$6:$E$605,"Saída"))</f>
        <v/>
      </c>
      <c r="K204" s="20" t="str">
        <f aca="false">IF(B204="","",I204-J204)</f>
        <v/>
      </c>
      <c r="L204" s="22" t="str">
        <f aca="false">IF(B204="","",IF(K204&lt;=0,"Zerado",IF(K204&lt;=N(H204),"Repor","OK")))</f>
        <v/>
      </c>
      <c r="M204" s="23" t="str">
        <f aca="false">IF(B204="","",K204*N(F204))</f>
        <v/>
      </c>
    </row>
    <row r="205" customFormat="false" ht="15" hidden="false" customHeight="false" outlineLevel="0" collapsed="false">
      <c r="B205" s="17"/>
      <c r="C205" s="18"/>
      <c r="D205" s="18"/>
      <c r="E205" s="17"/>
      <c r="F205" s="19"/>
      <c r="G205" s="19"/>
      <c r="H205" s="17"/>
      <c r="I205" s="20" t="str">
        <f aca="false">IF(B205="","",SUMIFS(Movimentações!$F$6:$F$605,Movimentações!$D$6:$D$605,B205,Movimentações!$E$6:$E$605,"Entrada"))</f>
        <v/>
      </c>
      <c r="J205" s="20" t="str">
        <f aca="false">IF(B205="","",SUMIFS(Movimentações!$F$6:$F$605,Movimentações!$D$6:$D$605,B205,Movimentações!$E$6:$E$605,"Saída"))</f>
        <v/>
      </c>
      <c r="K205" s="20" t="str">
        <f aca="false">IF(B205="","",I205-J205)</f>
        <v/>
      </c>
      <c r="L205" s="22" t="str">
        <f aca="false">IF(B205="","",IF(K205&lt;=0,"Zerado",IF(K205&lt;=N(H205),"Repor","OK")))</f>
        <v/>
      </c>
      <c r="M205" s="23" t="str">
        <f aca="false">IF(B205="","",K205*N(F205))</f>
        <v/>
      </c>
    </row>
    <row r="206" customFormat="false" ht="15" hidden="false" customHeight="false" outlineLevel="0" collapsed="false">
      <c r="B206" s="24"/>
      <c r="C206" s="25"/>
      <c r="D206" s="25"/>
      <c r="E206" s="24"/>
      <c r="F206" s="26"/>
      <c r="G206" s="26"/>
      <c r="H206" s="24"/>
      <c r="I206" s="20" t="str">
        <f aca="false">IF(B206="","",SUMIFS(Movimentações!$F$6:$F$605,Movimentações!$D$6:$D$605,B206,Movimentações!$E$6:$E$605,"Entrada"))</f>
        <v/>
      </c>
      <c r="J206" s="20" t="str">
        <f aca="false">IF(B206="","",SUMIFS(Movimentações!$F$6:$F$605,Movimentações!$D$6:$D$605,B206,Movimentações!$E$6:$E$605,"Saída"))</f>
        <v/>
      </c>
      <c r="K206" s="20" t="str">
        <f aca="false">IF(B206="","",I206-J206)</f>
        <v/>
      </c>
      <c r="L206" s="22" t="str">
        <f aca="false">IF(B206="","",IF(K206&lt;=0,"Zerado",IF(K206&lt;=N(H206),"Repor","OK")))</f>
        <v/>
      </c>
      <c r="M206" s="23" t="str">
        <f aca="false">IF(B206="","",K206*N(F206))</f>
        <v/>
      </c>
    </row>
    <row r="207" customFormat="false" ht="15" hidden="false" customHeight="false" outlineLevel="0" collapsed="false">
      <c r="B207" s="17"/>
      <c r="C207" s="18"/>
      <c r="D207" s="18"/>
      <c r="E207" s="17"/>
      <c r="F207" s="19"/>
      <c r="G207" s="19"/>
      <c r="H207" s="17"/>
      <c r="I207" s="20" t="str">
        <f aca="false">IF(B207="","",SUMIFS(Movimentações!$F$6:$F$605,Movimentações!$D$6:$D$605,B207,Movimentações!$E$6:$E$605,"Entrada"))</f>
        <v/>
      </c>
      <c r="J207" s="20" t="str">
        <f aca="false">IF(B207="","",SUMIFS(Movimentações!$F$6:$F$605,Movimentações!$D$6:$D$605,B207,Movimentações!$E$6:$E$605,"Saída"))</f>
        <v/>
      </c>
      <c r="K207" s="20" t="str">
        <f aca="false">IF(B207="","",I207-J207)</f>
        <v/>
      </c>
      <c r="L207" s="22" t="str">
        <f aca="false">IF(B207="","",IF(K207&lt;=0,"Zerado",IF(K207&lt;=N(H207),"Repor","OK")))</f>
        <v/>
      </c>
      <c r="M207" s="23" t="str">
        <f aca="false">IF(B207="","",K207*N(F207))</f>
        <v/>
      </c>
    </row>
    <row r="208" customFormat="false" ht="15" hidden="false" customHeight="false" outlineLevel="0" collapsed="false">
      <c r="B208" s="24"/>
      <c r="C208" s="25"/>
      <c r="D208" s="25"/>
      <c r="E208" s="24"/>
      <c r="F208" s="26"/>
      <c r="G208" s="26"/>
      <c r="H208" s="24"/>
      <c r="I208" s="20" t="str">
        <f aca="false">IF(B208="","",SUMIFS(Movimentações!$F$6:$F$605,Movimentações!$D$6:$D$605,B208,Movimentações!$E$6:$E$605,"Entrada"))</f>
        <v/>
      </c>
      <c r="J208" s="20" t="str">
        <f aca="false">IF(B208="","",SUMIFS(Movimentações!$F$6:$F$605,Movimentações!$D$6:$D$605,B208,Movimentações!$E$6:$E$605,"Saída"))</f>
        <v/>
      </c>
      <c r="K208" s="20" t="str">
        <f aca="false">IF(B208="","",I208-J208)</f>
        <v/>
      </c>
      <c r="L208" s="22" t="str">
        <f aca="false">IF(B208="","",IF(K208&lt;=0,"Zerado",IF(K208&lt;=N(H208),"Repor","OK")))</f>
        <v/>
      </c>
      <c r="M208" s="23" t="str">
        <f aca="false">IF(B208="","",K208*N(F208))</f>
        <v/>
      </c>
    </row>
    <row r="209" customFormat="false" ht="15" hidden="false" customHeight="false" outlineLevel="0" collapsed="false">
      <c r="B209" s="17"/>
      <c r="C209" s="18"/>
      <c r="D209" s="18"/>
      <c r="E209" s="17"/>
      <c r="F209" s="19"/>
      <c r="G209" s="19"/>
      <c r="H209" s="17"/>
      <c r="I209" s="20" t="str">
        <f aca="false">IF(B209="","",SUMIFS(Movimentações!$F$6:$F$605,Movimentações!$D$6:$D$605,B209,Movimentações!$E$6:$E$605,"Entrada"))</f>
        <v/>
      </c>
      <c r="J209" s="20" t="str">
        <f aca="false">IF(B209="","",SUMIFS(Movimentações!$F$6:$F$605,Movimentações!$D$6:$D$605,B209,Movimentações!$E$6:$E$605,"Saída"))</f>
        <v/>
      </c>
      <c r="K209" s="20" t="str">
        <f aca="false">IF(B209="","",I209-J209)</f>
        <v/>
      </c>
      <c r="L209" s="22" t="str">
        <f aca="false">IF(B209="","",IF(K209&lt;=0,"Zerado",IF(K209&lt;=N(H209),"Repor","OK")))</f>
        <v/>
      </c>
      <c r="M209" s="23" t="str">
        <f aca="false">IF(B209="","",K209*N(F209))</f>
        <v/>
      </c>
    </row>
    <row r="210" customFormat="false" ht="15" hidden="false" customHeight="false" outlineLevel="0" collapsed="false">
      <c r="B210" s="24"/>
      <c r="C210" s="25"/>
      <c r="D210" s="25"/>
      <c r="E210" s="24"/>
      <c r="F210" s="26"/>
      <c r="G210" s="26"/>
      <c r="H210" s="24"/>
      <c r="I210" s="20" t="str">
        <f aca="false">IF(B210="","",SUMIFS(Movimentações!$F$6:$F$605,Movimentações!$D$6:$D$605,B210,Movimentações!$E$6:$E$605,"Entrada"))</f>
        <v/>
      </c>
      <c r="J210" s="20" t="str">
        <f aca="false">IF(B210="","",SUMIFS(Movimentações!$F$6:$F$605,Movimentações!$D$6:$D$605,B210,Movimentações!$E$6:$E$605,"Saída"))</f>
        <v/>
      </c>
      <c r="K210" s="20" t="str">
        <f aca="false">IF(B210="","",I210-J210)</f>
        <v/>
      </c>
      <c r="L210" s="22" t="str">
        <f aca="false">IF(B210="","",IF(K210&lt;=0,"Zerado",IF(K210&lt;=N(H210),"Repor","OK")))</f>
        <v/>
      </c>
      <c r="M210" s="23" t="str">
        <f aca="false">IF(B210="","",K210*N(F210))</f>
        <v/>
      </c>
    </row>
    <row r="211" customFormat="false" ht="15" hidden="false" customHeight="false" outlineLevel="0" collapsed="false">
      <c r="B211" s="17"/>
      <c r="C211" s="18"/>
      <c r="D211" s="18"/>
      <c r="E211" s="17"/>
      <c r="F211" s="19"/>
      <c r="G211" s="19"/>
      <c r="H211" s="17"/>
      <c r="I211" s="20" t="str">
        <f aca="false">IF(B211="","",SUMIFS(Movimentações!$F$6:$F$605,Movimentações!$D$6:$D$605,B211,Movimentações!$E$6:$E$605,"Entrada"))</f>
        <v/>
      </c>
      <c r="J211" s="20" t="str">
        <f aca="false">IF(B211="","",SUMIFS(Movimentações!$F$6:$F$605,Movimentações!$D$6:$D$605,B211,Movimentações!$E$6:$E$605,"Saída"))</f>
        <v/>
      </c>
      <c r="K211" s="20" t="str">
        <f aca="false">IF(B211="","",I211-J211)</f>
        <v/>
      </c>
      <c r="L211" s="22" t="str">
        <f aca="false">IF(B211="","",IF(K211&lt;=0,"Zerado",IF(K211&lt;=N(H211),"Repor","OK")))</f>
        <v/>
      </c>
      <c r="M211" s="23" t="str">
        <f aca="false">IF(B211="","",K211*N(F211))</f>
        <v/>
      </c>
    </row>
    <row r="212" customFormat="false" ht="15" hidden="false" customHeight="false" outlineLevel="0" collapsed="false">
      <c r="B212" s="24"/>
      <c r="C212" s="25"/>
      <c r="D212" s="25"/>
      <c r="E212" s="24"/>
      <c r="F212" s="26"/>
      <c r="G212" s="26"/>
      <c r="H212" s="24"/>
      <c r="I212" s="20" t="str">
        <f aca="false">IF(B212="","",SUMIFS(Movimentações!$F$6:$F$605,Movimentações!$D$6:$D$605,B212,Movimentações!$E$6:$E$605,"Entrada"))</f>
        <v/>
      </c>
      <c r="J212" s="20" t="str">
        <f aca="false">IF(B212="","",SUMIFS(Movimentações!$F$6:$F$605,Movimentações!$D$6:$D$605,B212,Movimentações!$E$6:$E$605,"Saída"))</f>
        <v/>
      </c>
      <c r="K212" s="20" t="str">
        <f aca="false">IF(B212="","",I212-J212)</f>
        <v/>
      </c>
      <c r="L212" s="22" t="str">
        <f aca="false">IF(B212="","",IF(K212&lt;=0,"Zerado",IF(K212&lt;=N(H212),"Repor","OK")))</f>
        <v/>
      </c>
      <c r="M212" s="23" t="str">
        <f aca="false">IF(B212="","",K212*N(F212))</f>
        <v/>
      </c>
    </row>
  </sheetData>
  <autoFilter ref="B12:M212"/>
  <mergeCells count="12">
    <mergeCell ref="B2:M2"/>
    <mergeCell ref="B3:M3"/>
    <mergeCell ref="B5:C5"/>
    <mergeCell ref="D5:F5"/>
    <mergeCell ref="G5:H5"/>
    <mergeCell ref="I5:J5"/>
    <mergeCell ref="K5:L5"/>
    <mergeCell ref="B6:C7"/>
    <mergeCell ref="D6:F7"/>
    <mergeCell ref="G6:H7"/>
    <mergeCell ref="I6:J7"/>
    <mergeCell ref="K6:L7"/>
  </mergeCells>
  <conditionalFormatting sqref="L13:L212">
    <cfRule type="expression" priority="2" aboveAverage="0" equalAverage="0" bottom="0" percent="0" rank="0" text="" dxfId="11">
      <formula>L13="Zerado"</formula>
    </cfRule>
    <cfRule type="expression" priority="3" aboveAverage="0" equalAverage="0" bottom="0" percent="0" rank="0" text="" dxfId="12">
      <formula>L13="Repor"</formula>
    </cfRule>
    <cfRule type="expression" priority="4" aboveAverage="0" equalAverage="0" bottom="0" percent="0" rank="0" text="" dxfId="13">
      <formula>L13="OK"</formula>
    </cfRule>
  </conditionalFormatting>
  <conditionalFormatting sqref="K13:K212">
    <cfRule type="dataBar" priority="5">
      <dataBar showValue="1" minLength="10" maxLength="90">
        <cfvo type="num" val="0"/>
        <cfvo type="max" val="0"/>
        <color rgb="FF7FB6E8"/>
      </dataBar>
      <extLst>
        <ext xmlns:x14="http://schemas.microsoft.com/office/spreadsheetml/2009/9/main" uri="{B025F937-C7B1-47D3-B67F-A62EFF666E3E}">
          <x14:id>{61499EEF-3EF9-435A-AE98-12266C708098}</x14:id>
        </ext>
      </extLst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E13:E212" type="list">
      <formula1>"un,cx,pct,kg,g,L,ml,m,par,dz"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1499EEF-3EF9-435A-AE98-12266C708098}">
            <x14:dataBar minLength="10" maxLength="90" axisPosition="none" gradient="true">
              <x14:cfvo type="num">
                <xm:f>0</xm:f>
              </x14:cfvo>
              <x14:cfvo type="max"/>
              <x14:negativeFillColor rgb="FF7FB6E8"/>
              <x14:axisColor rgb="FF000000"/>
            </x14:dataBar>
          </x14:cfRule>
          <xm:sqref>K13:K212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6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4" min="3" style="1" width="12"/>
    <col collapsed="false" customWidth="true" hidden="false" outlineLevel="0" max="5" min="5" style="1" width="30"/>
    <col collapsed="false" customWidth="true" hidden="false" outlineLevel="0" max="6" min="6" style="1" width="12"/>
    <col collapsed="false" customWidth="true" hidden="false" outlineLevel="0" max="7" min="7" style="1" width="32"/>
    <col collapsed="false" customWidth="true" hidden="false" outlineLevel="0" max="8" min="8" style="1" width="3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52</v>
      </c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B3" s="3" t="s">
        <v>53</v>
      </c>
      <c r="C3" s="3"/>
      <c r="D3" s="3"/>
      <c r="E3" s="3"/>
      <c r="F3" s="3"/>
      <c r="G3" s="3"/>
      <c r="H3" s="3"/>
    </row>
    <row r="5" customFormat="false" ht="30" hidden="false" customHeight="true" outlineLevel="0" collapsed="false">
      <c r="B5" s="16" t="s">
        <v>54</v>
      </c>
      <c r="C5" s="16" t="s">
        <v>55</v>
      </c>
      <c r="D5" s="16" t="s">
        <v>9</v>
      </c>
      <c r="E5" s="16" t="s">
        <v>56</v>
      </c>
      <c r="F5" s="16" t="s">
        <v>57</v>
      </c>
      <c r="G5" s="16" t="s">
        <v>10</v>
      </c>
      <c r="H5" s="16" t="s">
        <v>58</v>
      </c>
    </row>
    <row r="6" customFormat="false" ht="15" hidden="false" customHeight="false" outlineLevel="0" collapsed="false">
      <c r="B6" s="27" t="n">
        <v>46267</v>
      </c>
      <c r="C6" s="18" t="s">
        <v>59</v>
      </c>
      <c r="D6" s="17" t="s">
        <v>21</v>
      </c>
      <c r="E6" s="17" t="s">
        <v>60</v>
      </c>
      <c r="F6" s="17" t="n">
        <v>30</v>
      </c>
      <c r="G6" s="28" t="str">
        <f aca="false">IF(D6="","",IFERROR(INDEX(Estoque!$C$13:$C$212,MATCH(D6,Estoque!$B$13:$B$212,0)),"Código não cadastrado"))</f>
        <v>Camiseta básica algodão P</v>
      </c>
      <c r="H6" s="18" t="s">
        <v>61</v>
      </c>
    </row>
    <row r="7" customFormat="false" ht="15" hidden="false" customHeight="false" outlineLevel="0" collapsed="false">
      <c r="B7" s="29" t="n">
        <v>46267</v>
      </c>
      <c r="C7" s="25" t="s">
        <v>62</v>
      </c>
      <c r="D7" s="24" t="s">
        <v>25</v>
      </c>
      <c r="E7" s="24" t="s">
        <v>60</v>
      </c>
      <c r="F7" s="24" t="n">
        <v>40</v>
      </c>
      <c r="G7" s="28" t="str">
        <f aca="false">IF(D7="","",IFERROR(INDEX(Estoque!$C$13:$C$212,MATCH(D7,Estoque!$B$13:$B$212,0)),"Código não cadastrado"))</f>
        <v>Camiseta básica algodão M</v>
      </c>
      <c r="H7" s="25" t="s">
        <v>61</v>
      </c>
    </row>
    <row r="8" customFormat="false" ht="15" hidden="false" customHeight="false" outlineLevel="0" collapsed="false">
      <c r="B8" s="27" t="n">
        <v>46267</v>
      </c>
      <c r="C8" s="18" t="s">
        <v>63</v>
      </c>
      <c r="D8" s="17" t="s">
        <v>27</v>
      </c>
      <c r="E8" s="17" t="s">
        <v>60</v>
      </c>
      <c r="F8" s="17" t="n">
        <v>25</v>
      </c>
      <c r="G8" s="28" t="str">
        <f aca="false">IF(D8="","",IFERROR(INDEX(Estoque!$C$13:$C$212,MATCH(D8,Estoque!$B$13:$B$212,0)),"Código não cadastrado"))</f>
        <v>Camiseta básica algodão G</v>
      </c>
      <c r="H8" s="18" t="s">
        <v>61</v>
      </c>
    </row>
    <row r="9" customFormat="false" ht="15" hidden="false" customHeight="false" outlineLevel="0" collapsed="false">
      <c r="B9" s="29" t="n">
        <v>46267</v>
      </c>
      <c r="C9" s="25" t="s">
        <v>64</v>
      </c>
      <c r="D9" s="24" t="s">
        <v>29</v>
      </c>
      <c r="E9" s="24" t="s">
        <v>60</v>
      </c>
      <c r="F9" s="24" t="n">
        <v>20</v>
      </c>
      <c r="G9" s="28" t="str">
        <f aca="false">IF(D9="","",IFERROR(INDEX(Estoque!$C$13:$C$212,MATCH(D9,Estoque!$B$13:$B$212,0)),"Código não cadastrado"))</f>
        <v>Calça jeans masculina</v>
      </c>
      <c r="H9" s="25" t="s">
        <v>61</v>
      </c>
    </row>
    <row r="10" customFormat="false" ht="15" hidden="false" customHeight="false" outlineLevel="0" collapsed="false">
      <c r="B10" s="27" t="n">
        <v>46267</v>
      </c>
      <c r="C10" s="18" t="s">
        <v>65</v>
      </c>
      <c r="D10" s="17" t="s">
        <v>31</v>
      </c>
      <c r="E10" s="17" t="s">
        <v>60</v>
      </c>
      <c r="F10" s="17" t="n">
        <v>24</v>
      </c>
      <c r="G10" s="28" t="str">
        <f aca="false">IF(D10="","",IFERROR(INDEX(Estoque!$C$13:$C$212,MATCH(D10,Estoque!$B$13:$B$212,0)),"Código não cadastrado"))</f>
        <v>Boné aba curva</v>
      </c>
      <c r="H10" s="18" t="s">
        <v>61</v>
      </c>
    </row>
    <row r="11" customFormat="false" ht="15" hidden="false" customHeight="false" outlineLevel="0" collapsed="false">
      <c r="B11" s="29" t="n">
        <v>46267</v>
      </c>
      <c r="C11" s="25" t="s">
        <v>66</v>
      </c>
      <c r="D11" s="24" t="s">
        <v>34</v>
      </c>
      <c r="E11" s="24" t="s">
        <v>60</v>
      </c>
      <c r="F11" s="24" t="n">
        <v>60</v>
      </c>
      <c r="G11" s="28" t="str">
        <f aca="false">IF(D11="","",IFERROR(INDEX(Estoque!$C$13:$C$212,MATCH(D11,Estoque!$B$13:$B$212,0)),"Código não cadastrado"))</f>
        <v>Meia esportiva (par)</v>
      </c>
      <c r="H11" s="25" t="s">
        <v>61</v>
      </c>
    </row>
    <row r="12" customFormat="false" ht="15" hidden="false" customHeight="false" outlineLevel="0" collapsed="false">
      <c r="B12" s="27" t="n">
        <v>46267</v>
      </c>
      <c r="C12" s="18" t="s">
        <v>67</v>
      </c>
      <c r="D12" s="17" t="s">
        <v>37</v>
      </c>
      <c r="E12" s="17" t="s">
        <v>60</v>
      </c>
      <c r="F12" s="17" t="n">
        <v>12</v>
      </c>
      <c r="G12" s="28" t="str">
        <f aca="false">IF(D12="","",IFERROR(INDEX(Estoque!$C$13:$C$212,MATCH(D12,Estoque!$B$13:$B$212,0)),"Código não cadastrado"))</f>
        <v>Mochila escolar</v>
      </c>
      <c r="H12" s="18" t="s">
        <v>61</v>
      </c>
    </row>
    <row r="13" customFormat="false" ht="15" hidden="false" customHeight="false" outlineLevel="0" collapsed="false">
      <c r="B13" s="29" t="n">
        <v>46267</v>
      </c>
      <c r="C13" s="25" t="s">
        <v>68</v>
      </c>
      <c r="D13" s="24" t="s">
        <v>39</v>
      </c>
      <c r="E13" s="24" t="s">
        <v>60</v>
      </c>
      <c r="F13" s="24" t="n">
        <v>10</v>
      </c>
      <c r="G13" s="28" t="str">
        <f aca="false">IF(D13="","",IFERROR(INDEX(Estoque!$C$13:$C$212,MATCH(D13,Estoque!$B$13:$B$212,0)),"Código não cadastrado"))</f>
        <v>Tênis casual 39</v>
      </c>
      <c r="H13" s="25" t="s">
        <v>61</v>
      </c>
    </row>
    <row r="14" customFormat="false" ht="15" hidden="false" customHeight="false" outlineLevel="0" collapsed="false">
      <c r="B14" s="27" t="n">
        <v>46267</v>
      </c>
      <c r="C14" s="18" t="s">
        <v>69</v>
      </c>
      <c r="D14" s="17" t="s">
        <v>42</v>
      </c>
      <c r="E14" s="17" t="s">
        <v>60</v>
      </c>
      <c r="F14" s="17" t="n">
        <v>10</v>
      </c>
      <c r="G14" s="28" t="str">
        <f aca="false">IF(D14="","",IFERROR(INDEX(Estoque!$C$13:$C$212,MATCH(D14,Estoque!$B$13:$B$212,0)),"Código não cadastrado"))</f>
        <v>Tênis casual 41</v>
      </c>
      <c r="H14" s="18" t="s">
        <v>61</v>
      </c>
    </row>
    <row r="15" customFormat="false" ht="15" hidden="false" customHeight="false" outlineLevel="0" collapsed="false">
      <c r="B15" s="29" t="n">
        <v>46267</v>
      </c>
      <c r="C15" s="25" t="s">
        <v>70</v>
      </c>
      <c r="D15" s="24" t="s">
        <v>44</v>
      </c>
      <c r="E15" s="24" t="s">
        <v>60</v>
      </c>
      <c r="F15" s="24" t="n">
        <v>36</v>
      </c>
      <c r="G15" s="28" t="str">
        <f aca="false">IF(D15="","",IFERROR(INDEX(Estoque!$C$13:$C$212,MATCH(D15,Estoque!$B$13:$B$212,0)),"Código não cadastrado"))</f>
        <v>Chinelo slide</v>
      </c>
      <c r="H15" s="25" t="s">
        <v>61</v>
      </c>
    </row>
    <row r="16" customFormat="false" ht="15" hidden="false" customHeight="false" outlineLevel="0" collapsed="false">
      <c r="B16" s="27" t="n">
        <v>46267</v>
      </c>
      <c r="C16" s="18" t="s">
        <v>71</v>
      </c>
      <c r="D16" s="17" t="s">
        <v>46</v>
      </c>
      <c r="E16" s="17" t="s">
        <v>60</v>
      </c>
      <c r="F16" s="17" t="n">
        <v>10</v>
      </c>
      <c r="G16" s="28" t="str">
        <f aca="false">IF(D16="","",IFERROR(INDEX(Estoque!$C$13:$C$212,MATCH(D16,Estoque!$B$13:$B$212,0)),"Código não cadastrado"))</f>
        <v>Sacola presente</v>
      </c>
      <c r="H16" s="18" t="s">
        <v>61</v>
      </c>
    </row>
    <row r="17" customFormat="false" ht="15" hidden="false" customHeight="false" outlineLevel="0" collapsed="false">
      <c r="B17" s="29" t="n">
        <v>46267</v>
      </c>
      <c r="C17" s="25" t="s">
        <v>72</v>
      </c>
      <c r="D17" s="24" t="s">
        <v>50</v>
      </c>
      <c r="E17" s="24" t="s">
        <v>60</v>
      </c>
      <c r="F17" s="24" t="n">
        <v>6</v>
      </c>
      <c r="G17" s="28" t="str">
        <f aca="false">IF(D17="","",IFERROR(INDEX(Estoque!$C$13:$C$212,MATCH(D17,Estoque!$B$13:$B$212,0)),"Código não cadastrado"))</f>
        <v>Etiqueta de preço (rolo)</v>
      </c>
      <c r="H17" s="25" t="s">
        <v>61</v>
      </c>
    </row>
    <row r="18" customFormat="false" ht="15" hidden="false" customHeight="false" outlineLevel="0" collapsed="false">
      <c r="B18" s="27" t="n">
        <v>46305</v>
      </c>
      <c r="C18" s="18" t="s">
        <v>73</v>
      </c>
      <c r="D18" s="17" t="s">
        <v>21</v>
      </c>
      <c r="E18" s="17" t="s">
        <v>74</v>
      </c>
      <c r="F18" s="17" t="n">
        <v>12</v>
      </c>
      <c r="G18" s="28" t="str">
        <f aca="false">IF(D18="","",IFERROR(INDEX(Estoque!$C$13:$C$212,MATCH(D18,Estoque!$B$13:$B$212,0)),"Código não cadastrado"))</f>
        <v>Camiseta básica algodão P</v>
      </c>
      <c r="H18" s="18" t="s">
        <v>75</v>
      </c>
    </row>
    <row r="19" customFormat="false" ht="15" hidden="false" customHeight="false" outlineLevel="0" collapsed="false">
      <c r="B19" s="29" t="n">
        <v>46305</v>
      </c>
      <c r="C19" s="25" t="s">
        <v>73</v>
      </c>
      <c r="D19" s="24" t="s">
        <v>25</v>
      </c>
      <c r="E19" s="24" t="s">
        <v>74</v>
      </c>
      <c r="F19" s="24" t="n">
        <v>18</v>
      </c>
      <c r="G19" s="28" t="str">
        <f aca="false">IF(D19="","",IFERROR(INDEX(Estoque!$C$13:$C$212,MATCH(D19,Estoque!$B$13:$B$212,0)),"Código não cadastrado"))</f>
        <v>Camiseta básica algodão M</v>
      </c>
      <c r="H19" s="25" t="s">
        <v>75</v>
      </c>
    </row>
    <row r="20" customFormat="false" ht="15" hidden="false" customHeight="false" outlineLevel="0" collapsed="false">
      <c r="B20" s="27" t="n">
        <v>46305</v>
      </c>
      <c r="C20" s="18" t="s">
        <v>73</v>
      </c>
      <c r="D20" s="17" t="s">
        <v>27</v>
      </c>
      <c r="E20" s="17" t="s">
        <v>74</v>
      </c>
      <c r="F20" s="17" t="n">
        <v>25</v>
      </c>
      <c r="G20" s="28" t="str">
        <f aca="false">IF(D20="","",IFERROR(INDEX(Estoque!$C$13:$C$212,MATCH(D20,Estoque!$B$13:$B$212,0)),"Código não cadastrado"))</f>
        <v>Camiseta básica algodão G</v>
      </c>
      <c r="H20" s="18" t="s">
        <v>75</v>
      </c>
    </row>
    <row r="21" customFormat="false" ht="15" hidden="false" customHeight="false" outlineLevel="0" collapsed="false">
      <c r="B21" s="29" t="n">
        <v>46305</v>
      </c>
      <c r="C21" s="25" t="s">
        <v>73</v>
      </c>
      <c r="D21" s="24" t="s">
        <v>29</v>
      </c>
      <c r="E21" s="24" t="s">
        <v>74</v>
      </c>
      <c r="F21" s="24" t="n">
        <v>8</v>
      </c>
      <c r="G21" s="28" t="str">
        <f aca="false">IF(D21="","",IFERROR(INDEX(Estoque!$C$13:$C$212,MATCH(D21,Estoque!$B$13:$B$212,0)),"Código não cadastrado"))</f>
        <v>Calça jeans masculina</v>
      </c>
      <c r="H21" s="25" t="s">
        <v>75</v>
      </c>
    </row>
    <row r="22" customFormat="false" ht="15" hidden="false" customHeight="false" outlineLevel="0" collapsed="false">
      <c r="B22" s="27" t="n">
        <v>46305</v>
      </c>
      <c r="C22" s="18" t="s">
        <v>73</v>
      </c>
      <c r="D22" s="17" t="s">
        <v>31</v>
      </c>
      <c r="E22" s="17" t="s">
        <v>74</v>
      </c>
      <c r="F22" s="17" t="n">
        <v>9</v>
      </c>
      <c r="G22" s="28" t="str">
        <f aca="false">IF(D22="","",IFERROR(INDEX(Estoque!$C$13:$C$212,MATCH(D22,Estoque!$B$13:$B$212,0)),"Código não cadastrado"))</f>
        <v>Boné aba curva</v>
      </c>
      <c r="H22" s="18" t="s">
        <v>75</v>
      </c>
    </row>
    <row r="23" customFormat="false" ht="15" hidden="false" customHeight="false" outlineLevel="0" collapsed="false">
      <c r="B23" s="29" t="n">
        <v>46305</v>
      </c>
      <c r="C23" s="25" t="s">
        <v>73</v>
      </c>
      <c r="D23" s="24" t="s">
        <v>34</v>
      </c>
      <c r="E23" s="24" t="s">
        <v>74</v>
      </c>
      <c r="F23" s="24" t="n">
        <v>31</v>
      </c>
      <c r="G23" s="28" t="str">
        <f aca="false">IF(D23="","",IFERROR(INDEX(Estoque!$C$13:$C$212,MATCH(D23,Estoque!$B$13:$B$212,0)),"Código não cadastrado"))</f>
        <v>Meia esportiva (par)</v>
      </c>
      <c r="H23" s="25" t="s">
        <v>75</v>
      </c>
    </row>
    <row r="24" customFormat="false" ht="15" hidden="false" customHeight="false" outlineLevel="0" collapsed="false">
      <c r="B24" s="27" t="n">
        <v>46305</v>
      </c>
      <c r="C24" s="18" t="s">
        <v>73</v>
      </c>
      <c r="D24" s="17" t="s">
        <v>37</v>
      </c>
      <c r="E24" s="17" t="s">
        <v>74</v>
      </c>
      <c r="F24" s="17" t="n">
        <v>9</v>
      </c>
      <c r="G24" s="28" t="str">
        <f aca="false">IF(D24="","",IFERROR(INDEX(Estoque!$C$13:$C$212,MATCH(D24,Estoque!$B$13:$B$212,0)),"Código não cadastrado"))</f>
        <v>Mochila escolar</v>
      </c>
      <c r="H24" s="18" t="s">
        <v>75</v>
      </c>
    </row>
    <row r="25" customFormat="false" ht="15" hidden="false" customHeight="false" outlineLevel="0" collapsed="false">
      <c r="B25" s="29" t="n">
        <v>46305</v>
      </c>
      <c r="C25" s="25" t="s">
        <v>73</v>
      </c>
      <c r="D25" s="24" t="s">
        <v>39</v>
      </c>
      <c r="E25" s="24" t="s">
        <v>74</v>
      </c>
      <c r="F25" s="24" t="n">
        <v>7</v>
      </c>
      <c r="G25" s="28" t="str">
        <f aca="false">IF(D25="","",IFERROR(INDEX(Estoque!$C$13:$C$212,MATCH(D25,Estoque!$B$13:$B$212,0)),"Código não cadastrado"))</f>
        <v>Tênis casual 39</v>
      </c>
      <c r="H25" s="25" t="s">
        <v>75</v>
      </c>
    </row>
    <row r="26" customFormat="false" ht="15" hidden="false" customHeight="false" outlineLevel="0" collapsed="false">
      <c r="B26" s="27" t="n">
        <v>46305</v>
      </c>
      <c r="C26" s="18" t="s">
        <v>73</v>
      </c>
      <c r="D26" s="17" t="s">
        <v>42</v>
      </c>
      <c r="E26" s="17" t="s">
        <v>74</v>
      </c>
      <c r="F26" s="17" t="n">
        <v>4</v>
      </c>
      <c r="G26" s="28" t="str">
        <f aca="false">IF(D26="","",IFERROR(INDEX(Estoque!$C$13:$C$212,MATCH(D26,Estoque!$B$13:$B$212,0)),"Código não cadastrado"))</f>
        <v>Tênis casual 41</v>
      </c>
      <c r="H26" s="18" t="s">
        <v>75</v>
      </c>
    </row>
    <row r="27" customFormat="false" ht="15" hidden="false" customHeight="false" outlineLevel="0" collapsed="false">
      <c r="B27" s="29" t="n">
        <v>46305</v>
      </c>
      <c r="C27" s="25" t="s">
        <v>73</v>
      </c>
      <c r="D27" s="24" t="s">
        <v>44</v>
      </c>
      <c r="E27" s="24" t="s">
        <v>74</v>
      </c>
      <c r="F27" s="24" t="n">
        <v>15</v>
      </c>
      <c r="G27" s="28" t="str">
        <f aca="false">IF(D27="","",IFERROR(INDEX(Estoque!$C$13:$C$212,MATCH(D27,Estoque!$B$13:$B$212,0)),"Código não cadastrado"))</f>
        <v>Chinelo slide</v>
      </c>
      <c r="H27" s="25" t="s">
        <v>75</v>
      </c>
    </row>
    <row r="28" customFormat="false" ht="15" hidden="false" customHeight="false" outlineLevel="0" collapsed="false">
      <c r="B28" s="27" t="n">
        <v>46305</v>
      </c>
      <c r="C28" s="18" t="s">
        <v>73</v>
      </c>
      <c r="D28" s="17" t="s">
        <v>46</v>
      </c>
      <c r="E28" s="17" t="s">
        <v>74</v>
      </c>
      <c r="F28" s="17" t="n">
        <v>6</v>
      </c>
      <c r="G28" s="28" t="str">
        <f aca="false">IF(D28="","",IFERROR(INDEX(Estoque!$C$13:$C$212,MATCH(D28,Estoque!$B$13:$B$212,0)),"Código não cadastrado"))</f>
        <v>Sacola presente</v>
      </c>
      <c r="H28" s="18" t="s">
        <v>75</v>
      </c>
    </row>
    <row r="29" customFormat="false" ht="15" hidden="false" customHeight="false" outlineLevel="0" collapsed="false">
      <c r="B29" s="29" t="n">
        <v>46305</v>
      </c>
      <c r="C29" s="25" t="s">
        <v>73</v>
      </c>
      <c r="D29" s="24" t="s">
        <v>50</v>
      </c>
      <c r="E29" s="24" t="s">
        <v>74</v>
      </c>
      <c r="F29" s="24" t="n">
        <v>2</v>
      </c>
      <c r="G29" s="28" t="str">
        <f aca="false">IF(D29="","",IFERROR(INDEX(Estoque!$C$13:$C$212,MATCH(D29,Estoque!$B$13:$B$212,0)),"Código não cadastrado"))</f>
        <v>Etiqueta de preço (rolo)</v>
      </c>
      <c r="H29" s="25" t="s">
        <v>75</v>
      </c>
    </row>
    <row r="30" customFormat="false" ht="15" hidden="false" customHeight="false" outlineLevel="0" collapsed="false">
      <c r="B30" s="27"/>
      <c r="C30" s="18"/>
      <c r="D30" s="17"/>
      <c r="E30" s="17"/>
      <c r="F30" s="17"/>
      <c r="G30" s="28" t="str">
        <f aca="false">IF(D30="","",IFERROR(INDEX(Estoque!$C$13:$C$212,MATCH(D30,Estoque!$B$13:$B$212,0)),"Código não cadastrado"))</f>
        <v/>
      </c>
      <c r="H30" s="18"/>
    </row>
    <row r="31" customFormat="false" ht="15" hidden="false" customHeight="false" outlineLevel="0" collapsed="false">
      <c r="B31" s="29"/>
      <c r="C31" s="25"/>
      <c r="D31" s="24"/>
      <c r="E31" s="24"/>
      <c r="F31" s="24"/>
      <c r="G31" s="28" t="str">
        <f aca="false">IF(D31="","",IFERROR(INDEX(Estoque!$C$13:$C$212,MATCH(D31,Estoque!$B$13:$B$212,0)),"Código não cadastrado"))</f>
        <v/>
      </c>
      <c r="H31" s="25"/>
    </row>
    <row r="32" customFormat="false" ht="15" hidden="false" customHeight="false" outlineLevel="0" collapsed="false">
      <c r="B32" s="27"/>
      <c r="C32" s="18"/>
      <c r="D32" s="17"/>
      <c r="E32" s="17"/>
      <c r="F32" s="17"/>
      <c r="G32" s="28" t="str">
        <f aca="false">IF(D32="","",IFERROR(INDEX(Estoque!$C$13:$C$212,MATCH(D32,Estoque!$B$13:$B$212,0)),"Código não cadastrado"))</f>
        <v/>
      </c>
      <c r="H32" s="18"/>
    </row>
    <row r="33" customFormat="false" ht="15" hidden="false" customHeight="false" outlineLevel="0" collapsed="false">
      <c r="B33" s="29"/>
      <c r="C33" s="25"/>
      <c r="D33" s="24"/>
      <c r="E33" s="24"/>
      <c r="F33" s="24"/>
      <c r="G33" s="28" t="str">
        <f aca="false">IF(D33="","",IFERROR(INDEX(Estoque!$C$13:$C$212,MATCH(D33,Estoque!$B$13:$B$212,0)),"Código não cadastrado"))</f>
        <v/>
      </c>
      <c r="H33" s="25"/>
    </row>
    <row r="34" customFormat="false" ht="15" hidden="false" customHeight="false" outlineLevel="0" collapsed="false">
      <c r="B34" s="27"/>
      <c r="C34" s="18"/>
      <c r="D34" s="17"/>
      <c r="E34" s="17"/>
      <c r="F34" s="17"/>
      <c r="G34" s="28" t="str">
        <f aca="false">IF(D34="","",IFERROR(INDEX(Estoque!$C$13:$C$212,MATCH(D34,Estoque!$B$13:$B$212,0)),"Código não cadastrado"))</f>
        <v/>
      </c>
      <c r="H34" s="18"/>
    </row>
    <row r="35" customFormat="false" ht="15" hidden="false" customHeight="false" outlineLevel="0" collapsed="false">
      <c r="B35" s="29"/>
      <c r="C35" s="25"/>
      <c r="D35" s="24"/>
      <c r="E35" s="24"/>
      <c r="F35" s="24"/>
      <c r="G35" s="28" t="str">
        <f aca="false">IF(D35="","",IFERROR(INDEX(Estoque!$C$13:$C$212,MATCH(D35,Estoque!$B$13:$B$212,0)),"Código não cadastrado"))</f>
        <v/>
      </c>
      <c r="H35" s="25"/>
    </row>
    <row r="36" customFormat="false" ht="15" hidden="false" customHeight="false" outlineLevel="0" collapsed="false">
      <c r="B36" s="27"/>
      <c r="C36" s="18"/>
      <c r="D36" s="17"/>
      <c r="E36" s="17"/>
      <c r="F36" s="17"/>
      <c r="G36" s="28" t="str">
        <f aca="false">IF(D36="","",IFERROR(INDEX(Estoque!$C$13:$C$212,MATCH(D36,Estoque!$B$13:$B$212,0)),"Código não cadastrado"))</f>
        <v/>
      </c>
      <c r="H36" s="18"/>
    </row>
    <row r="37" customFormat="false" ht="15" hidden="false" customHeight="false" outlineLevel="0" collapsed="false">
      <c r="B37" s="29"/>
      <c r="C37" s="25"/>
      <c r="D37" s="24"/>
      <c r="E37" s="24"/>
      <c r="F37" s="24"/>
      <c r="G37" s="28" t="str">
        <f aca="false">IF(D37="","",IFERROR(INDEX(Estoque!$C$13:$C$212,MATCH(D37,Estoque!$B$13:$B$212,0)),"Código não cadastrado"))</f>
        <v/>
      </c>
      <c r="H37" s="25"/>
    </row>
    <row r="38" customFormat="false" ht="15" hidden="false" customHeight="false" outlineLevel="0" collapsed="false">
      <c r="B38" s="27"/>
      <c r="C38" s="18"/>
      <c r="D38" s="17"/>
      <c r="E38" s="17"/>
      <c r="F38" s="17"/>
      <c r="G38" s="28" t="str">
        <f aca="false">IF(D38="","",IFERROR(INDEX(Estoque!$C$13:$C$212,MATCH(D38,Estoque!$B$13:$B$212,0)),"Código não cadastrado"))</f>
        <v/>
      </c>
      <c r="H38" s="18"/>
    </row>
    <row r="39" customFormat="false" ht="15" hidden="false" customHeight="false" outlineLevel="0" collapsed="false">
      <c r="B39" s="29"/>
      <c r="C39" s="25"/>
      <c r="D39" s="24"/>
      <c r="E39" s="24"/>
      <c r="F39" s="24"/>
      <c r="G39" s="28" t="str">
        <f aca="false">IF(D39="","",IFERROR(INDEX(Estoque!$C$13:$C$212,MATCH(D39,Estoque!$B$13:$B$212,0)),"Código não cadastrado"))</f>
        <v/>
      </c>
      <c r="H39" s="25"/>
    </row>
    <row r="40" customFormat="false" ht="15" hidden="false" customHeight="false" outlineLevel="0" collapsed="false">
      <c r="B40" s="27"/>
      <c r="C40" s="18"/>
      <c r="D40" s="17"/>
      <c r="E40" s="17"/>
      <c r="F40" s="17"/>
      <c r="G40" s="28" t="str">
        <f aca="false">IF(D40="","",IFERROR(INDEX(Estoque!$C$13:$C$212,MATCH(D40,Estoque!$B$13:$B$212,0)),"Código não cadastrado"))</f>
        <v/>
      </c>
      <c r="H40" s="18"/>
    </row>
    <row r="41" customFormat="false" ht="15" hidden="false" customHeight="false" outlineLevel="0" collapsed="false">
      <c r="B41" s="29"/>
      <c r="C41" s="25"/>
      <c r="D41" s="24"/>
      <c r="E41" s="24"/>
      <c r="F41" s="24"/>
      <c r="G41" s="28" t="str">
        <f aca="false">IF(D41="","",IFERROR(INDEX(Estoque!$C$13:$C$212,MATCH(D41,Estoque!$B$13:$B$212,0)),"Código não cadastrado"))</f>
        <v/>
      </c>
      <c r="H41" s="25"/>
    </row>
    <row r="42" customFormat="false" ht="15" hidden="false" customHeight="false" outlineLevel="0" collapsed="false">
      <c r="B42" s="27"/>
      <c r="C42" s="18"/>
      <c r="D42" s="17"/>
      <c r="E42" s="17"/>
      <c r="F42" s="17"/>
      <c r="G42" s="28" t="str">
        <f aca="false">IF(D42="","",IFERROR(INDEX(Estoque!$C$13:$C$212,MATCH(D42,Estoque!$B$13:$B$212,0)),"Código não cadastrado"))</f>
        <v/>
      </c>
      <c r="H42" s="18"/>
    </row>
    <row r="43" customFormat="false" ht="15" hidden="false" customHeight="false" outlineLevel="0" collapsed="false">
      <c r="B43" s="29"/>
      <c r="C43" s="25"/>
      <c r="D43" s="24"/>
      <c r="E43" s="24"/>
      <c r="F43" s="24"/>
      <c r="G43" s="28" t="str">
        <f aca="false">IF(D43="","",IFERROR(INDEX(Estoque!$C$13:$C$212,MATCH(D43,Estoque!$B$13:$B$212,0)),"Código não cadastrado"))</f>
        <v/>
      </c>
      <c r="H43" s="25"/>
    </row>
    <row r="44" customFormat="false" ht="15" hidden="false" customHeight="false" outlineLevel="0" collapsed="false">
      <c r="B44" s="27"/>
      <c r="C44" s="18"/>
      <c r="D44" s="17"/>
      <c r="E44" s="17"/>
      <c r="F44" s="17"/>
      <c r="G44" s="28" t="str">
        <f aca="false">IF(D44="","",IFERROR(INDEX(Estoque!$C$13:$C$212,MATCH(D44,Estoque!$B$13:$B$212,0)),"Código não cadastrado"))</f>
        <v/>
      </c>
      <c r="H44" s="18"/>
    </row>
    <row r="45" customFormat="false" ht="15" hidden="false" customHeight="false" outlineLevel="0" collapsed="false">
      <c r="B45" s="29"/>
      <c r="C45" s="25"/>
      <c r="D45" s="24"/>
      <c r="E45" s="24"/>
      <c r="F45" s="24"/>
      <c r="G45" s="28" t="str">
        <f aca="false">IF(D45="","",IFERROR(INDEX(Estoque!$C$13:$C$212,MATCH(D45,Estoque!$B$13:$B$212,0)),"Código não cadastrado"))</f>
        <v/>
      </c>
      <c r="H45" s="25"/>
    </row>
    <row r="46" customFormat="false" ht="15" hidden="false" customHeight="false" outlineLevel="0" collapsed="false">
      <c r="B46" s="27"/>
      <c r="C46" s="18"/>
      <c r="D46" s="17"/>
      <c r="E46" s="17"/>
      <c r="F46" s="17"/>
      <c r="G46" s="28" t="str">
        <f aca="false">IF(D46="","",IFERROR(INDEX(Estoque!$C$13:$C$212,MATCH(D46,Estoque!$B$13:$B$212,0)),"Código não cadastrado"))</f>
        <v/>
      </c>
      <c r="H46" s="18"/>
    </row>
    <row r="47" customFormat="false" ht="15" hidden="false" customHeight="false" outlineLevel="0" collapsed="false">
      <c r="B47" s="29"/>
      <c r="C47" s="25"/>
      <c r="D47" s="24"/>
      <c r="E47" s="24"/>
      <c r="F47" s="24"/>
      <c r="G47" s="28" t="str">
        <f aca="false">IF(D47="","",IFERROR(INDEX(Estoque!$C$13:$C$212,MATCH(D47,Estoque!$B$13:$B$212,0)),"Código não cadastrado"))</f>
        <v/>
      </c>
      <c r="H47" s="25"/>
    </row>
    <row r="48" customFormat="false" ht="15" hidden="false" customHeight="false" outlineLevel="0" collapsed="false">
      <c r="B48" s="27"/>
      <c r="C48" s="18"/>
      <c r="D48" s="17"/>
      <c r="E48" s="17"/>
      <c r="F48" s="17"/>
      <c r="G48" s="28" t="str">
        <f aca="false">IF(D48="","",IFERROR(INDEX(Estoque!$C$13:$C$212,MATCH(D48,Estoque!$B$13:$B$212,0)),"Código não cadastrado"))</f>
        <v/>
      </c>
      <c r="H48" s="18"/>
    </row>
    <row r="49" customFormat="false" ht="15" hidden="false" customHeight="false" outlineLevel="0" collapsed="false">
      <c r="B49" s="29"/>
      <c r="C49" s="25"/>
      <c r="D49" s="24"/>
      <c r="E49" s="24"/>
      <c r="F49" s="24"/>
      <c r="G49" s="28" t="str">
        <f aca="false">IF(D49="","",IFERROR(INDEX(Estoque!$C$13:$C$212,MATCH(D49,Estoque!$B$13:$B$212,0)),"Código não cadastrado"))</f>
        <v/>
      </c>
      <c r="H49" s="25"/>
    </row>
    <row r="50" customFormat="false" ht="15" hidden="false" customHeight="false" outlineLevel="0" collapsed="false">
      <c r="B50" s="27"/>
      <c r="C50" s="18"/>
      <c r="D50" s="17"/>
      <c r="E50" s="17"/>
      <c r="F50" s="17"/>
      <c r="G50" s="28" t="str">
        <f aca="false">IF(D50="","",IFERROR(INDEX(Estoque!$C$13:$C$212,MATCH(D50,Estoque!$B$13:$B$212,0)),"Código não cadastrado"))</f>
        <v/>
      </c>
      <c r="H50" s="18"/>
    </row>
    <row r="51" customFormat="false" ht="15" hidden="false" customHeight="false" outlineLevel="0" collapsed="false">
      <c r="B51" s="29"/>
      <c r="C51" s="25"/>
      <c r="D51" s="24"/>
      <c r="E51" s="24"/>
      <c r="F51" s="24"/>
      <c r="G51" s="28" t="str">
        <f aca="false">IF(D51="","",IFERROR(INDEX(Estoque!$C$13:$C$212,MATCH(D51,Estoque!$B$13:$B$212,0)),"Código não cadastrado"))</f>
        <v/>
      </c>
      <c r="H51" s="25"/>
    </row>
    <row r="52" customFormat="false" ht="15" hidden="false" customHeight="false" outlineLevel="0" collapsed="false">
      <c r="B52" s="27"/>
      <c r="C52" s="18"/>
      <c r="D52" s="17"/>
      <c r="E52" s="17"/>
      <c r="F52" s="17"/>
      <c r="G52" s="28" t="str">
        <f aca="false">IF(D52="","",IFERROR(INDEX(Estoque!$C$13:$C$212,MATCH(D52,Estoque!$B$13:$B$212,0)),"Código não cadastrado"))</f>
        <v/>
      </c>
      <c r="H52" s="18"/>
    </row>
    <row r="53" customFormat="false" ht="15" hidden="false" customHeight="false" outlineLevel="0" collapsed="false">
      <c r="B53" s="29"/>
      <c r="C53" s="25"/>
      <c r="D53" s="24"/>
      <c r="E53" s="24"/>
      <c r="F53" s="24"/>
      <c r="G53" s="28" t="str">
        <f aca="false">IF(D53="","",IFERROR(INDEX(Estoque!$C$13:$C$212,MATCH(D53,Estoque!$B$13:$B$212,0)),"Código não cadastrado"))</f>
        <v/>
      </c>
      <c r="H53" s="25"/>
    </row>
    <row r="54" customFormat="false" ht="15" hidden="false" customHeight="false" outlineLevel="0" collapsed="false">
      <c r="B54" s="27"/>
      <c r="C54" s="18"/>
      <c r="D54" s="17"/>
      <c r="E54" s="17"/>
      <c r="F54" s="17"/>
      <c r="G54" s="28" t="str">
        <f aca="false">IF(D54="","",IFERROR(INDEX(Estoque!$C$13:$C$212,MATCH(D54,Estoque!$B$13:$B$212,0)),"Código não cadastrado"))</f>
        <v/>
      </c>
      <c r="H54" s="18"/>
    </row>
    <row r="55" customFormat="false" ht="15" hidden="false" customHeight="false" outlineLevel="0" collapsed="false">
      <c r="B55" s="29"/>
      <c r="C55" s="25"/>
      <c r="D55" s="24"/>
      <c r="E55" s="24"/>
      <c r="F55" s="24"/>
      <c r="G55" s="28" t="str">
        <f aca="false">IF(D55="","",IFERROR(INDEX(Estoque!$C$13:$C$212,MATCH(D55,Estoque!$B$13:$B$212,0)),"Código não cadastrado"))</f>
        <v/>
      </c>
      <c r="H55" s="25"/>
    </row>
    <row r="56" customFormat="false" ht="15" hidden="false" customHeight="false" outlineLevel="0" collapsed="false">
      <c r="B56" s="27"/>
      <c r="C56" s="18"/>
      <c r="D56" s="17"/>
      <c r="E56" s="17"/>
      <c r="F56" s="17"/>
      <c r="G56" s="28" t="str">
        <f aca="false">IF(D56="","",IFERROR(INDEX(Estoque!$C$13:$C$212,MATCH(D56,Estoque!$B$13:$B$212,0)),"Código não cadastrado"))</f>
        <v/>
      </c>
      <c r="H56" s="18"/>
    </row>
    <row r="57" customFormat="false" ht="15" hidden="false" customHeight="false" outlineLevel="0" collapsed="false">
      <c r="B57" s="29"/>
      <c r="C57" s="25"/>
      <c r="D57" s="24"/>
      <c r="E57" s="24"/>
      <c r="F57" s="24"/>
      <c r="G57" s="28" t="str">
        <f aca="false">IF(D57="","",IFERROR(INDEX(Estoque!$C$13:$C$212,MATCH(D57,Estoque!$B$13:$B$212,0)),"Código não cadastrado"))</f>
        <v/>
      </c>
      <c r="H57" s="25"/>
    </row>
    <row r="58" customFormat="false" ht="15" hidden="false" customHeight="false" outlineLevel="0" collapsed="false">
      <c r="B58" s="27"/>
      <c r="C58" s="18"/>
      <c r="D58" s="17"/>
      <c r="E58" s="17"/>
      <c r="F58" s="17"/>
      <c r="G58" s="28" t="str">
        <f aca="false">IF(D58="","",IFERROR(INDEX(Estoque!$C$13:$C$212,MATCH(D58,Estoque!$B$13:$B$212,0)),"Código não cadastrado"))</f>
        <v/>
      </c>
      <c r="H58" s="18"/>
    </row>
    <row r="59" customFormat="false" ht="15" hidden="false" customHeight="false" outlineLevel="0" collapsed="false">
      <c r="B59" s="29"/>
      <c r="C59" s="25"/>
      <c r="D59" s="24"/>
      <c r="E59" s="24"/>
      <c r="F59" s="24"/>
      <c r="G59" s="28" t="str">
        <f aca="false">IF(D59="","",IFERROR(INDEX(Estoque!$C$13:$C$212,MATCH(D59,Estoque!$B$13:$B$212,0)),"Código não cadastrado"))</f>
        <v/>
      </c>
      <c r="H59" s="25"/>
    </row>
    <row r="60" customFormat="false" ht="15" hidden="false" customHeight="false" outlineLevel="0" collapsed="false">
      <c r="B60" s="27"/>
      <c r="C60" s="18"/>
      <c r="D60" s="17"/>
      <c r="E60" s="17"/>
      <c r="F60" s="17"/>
      <c r="G60" s="28" t="str">
        <f aca="false">IF(D60="","",IFERROR(INDEX(Estoque!$C$13:$C$212,MATCH(D60,Estoque!$B$13:$B$212,0)),"Código não cadastrado"))</f>
        <v/>
      </c>
      <c r="H60" s="18"/>
    </row>
    <row r="61" customFormat="false" ht="15" hidden="false" customHeight="false" outlineLevel="0" collapsed="false">
      <c r="B61" s="29"/>
      <c r="C61" s="25"/>
      <c r="D61" s="24"/>
      <c r="E61" s="24"/>
      <c r="F61" s="24"/>
      <c r="G61" s="28" t="str">
        <f aca="false">IF(D61="","",IFERROR(INDEX(Estoque!$C$13:$C$212,MATCH(D61,Estoque!$B$13:$B$212,0)),"Código não cadastrado"))</f>
        <v/>
      </c>
      <c r="H61" s="25"/>
    </row>
    <row r="62" customFormat="false" ht="15" hidden="false" customHeight="false" outlineLevel="0" collapsed="false">
      <c r="B62" s="27"/>
      <c r="C62" s="18"/>
      <c r="D62" s="17"/>
      <c r="E62" s="17"/>
      <c r="F62" s="17"/>
      <c r="G62" s="28" t="str">
        <f aca="false">IF(D62="","",IFERROR(INDEX(Estoque!$C$13:$C$212,MATCH(D62,Estoque!$B$13:$B$212,0)),"Código não cadastrado"))</f>
        <v/>
      </c>
      <c r="H62" s="18"/>
    </row>
    <row r="63" customFormat="false" ht="15" hidden="false" customHeight="false" outlineLevel="0" collapsed="false">
      <c r="B63" s="29"/>
      <c r="C63" s="25"/>
      <c r="D63" s="24"/>
      <c r="E63" s="24"/>
      <c r="F63" s="24"/>
      <c r="G63" s="28" t="str">
        <f aca="false">IF(D63="","",IFERROR(INDEX(Estoque!$C$13:$C$212,MATCH(D63,Estoque!$B$13:$B$212,0)),"Código não cadastrado"))</f>
        <v/>
      </c>
      <c r="H63" s="25"/>
    </row>
    <row r="64" customFormat="false" ht="15" hidden="false" customHeight="false" outlineLevel="0" collapsed="false">
      <c r="B64" s="27"/>
      <c r="C64" s="18"/>
      <c r="D64" s="17"/>
      <c r="E64" s="17"/>
      <c r="F64" s="17"/>
      <c r="G64" s="28" t="str">
        <f aca="false">IF(D64="","",IFERROR(INDEX(Estoque!$C$13:$C$212,MATCH(D64,Estoque!$B$13:$B$212,0)),"Código não cadastrado"))</f>
        <v/>
      </c>
      <c r="H64" s="18"/>
    </row>
    <row r="65" customFormat="false" ht="15" hidden="false" customHeight="false" outlineLevel="0" collapsed="false">
      <c r="B65" s="29"/>
      <c r="C65" s="25"/>
      <c r="D65" s="24"/>
      <c r="E65" s="24"/>
      <c r="F65" s="24"/>
      <c r="G65" s="28" t="str">
        <f aca="false">IF(D65="","",IFERROR(INDEX(Estoque!$C$13:$C$212,MATCH(D65,Estoque!$B$13:$B$212,0)),"Código não cadastrado"))</f>
        <v/>
      </c>
      <c r="H65" s="25"/>
    </row>
    <row r="66" customFormat="false" ht="15" hidden="false" customHeight="false" outlineLevel="0" collapsed="false">
      <c r="B66" s="27"/>
      <c r="C66" s="18"/>
      <c r="D66" s="17"/>
      <c r="E66" s="17"/>
      <c r="F66" s="17"/>
      <c r="G66" s="28" t="str">
        <f aca="false">IF(D66="","",IFERROR(INDEX(Estoque!$C$13:$C$212,MATCH(D66,Estoque!$B$13:$B$212,0)),"Código não cadastrado"))</f>
        <v/>
      </c>
      <c r="H66" s="18"/>
    </row>
    <row r="67" customFormat="false" ht="15" hidden="false" customHeight="false" outlineLevel="0" collapsed="false">
      <c r="B67" s="29"/>
      <c r="C67" s="25"/>
      <c r="D67" s="24"/>
      <c r="E67" s="24"/>
      <c r="F67" s="24"/>
      <c r="G67" s="28" t="str">
        <f aca="false">IF(D67="","",IFERROR(INDEX(Estoque!$C$13:$C$212,MATCH(D67,Estoque!$B$13:$B$212,0)),"Código não cadastrado"))</f>
        <v/>
      </c>
      <c r="H67" s="25"/>
    </row>
    <row r="68" customFormat="false" ht="15" hidden="false" customHeight="false" outlineLevel="0" collapsed="false">
      <c r="B68" s="27"/>
      <c r="C68" s="18"/>
      <c r="D68" s="17"/>
      <c r="E68" s="17"/>
      <c r="F68" s="17"/>
      <c r="G68" s="28" t="str">
        <f aca="false">IF(D68="","",IFERROR(INDEX(Estoque!$C$13:$C$212,MATCH(D68,Estoque!$B$13:$B$212,0)),"Código não cadastrado"))</f>
        <v/>
      </c>
      <c r="H68" s="18"/>
    </row>
    <row r="69" customFormat="false" ht="15" hidden="false" customHeight="false" outlineLevel="0" collapsed="false">
      <c r="B69" s="29"/>
      <c r="C69" s="25"/>
      <c r="D69" s="24"/>
      <c r="E69" s="24"/>
      <c r="F69" s="24"/>
      <c r="G69" s="28" t="str">
        <f aca="false">IF(D69="","",IFERROR(INDEX(Estoque!$C$13:$C$212,MATCH(D69,Estoque!$B$13:$B$212,0)),"Código não cadastrado"))</f>
        <v/>
      </c>
      <c r="H69" s="25"/>
    </row>
    <row r="70" customFormat="false" ht="15" hidden="false" customHeight="false" outlineLevel="0" collapsed="false">
      <c r="B70" s="27"/>
      <c r="C70" s="18"/>
      <c r="D70" s="17"/>
      <c r="E70" s="17"/>
      <c r="F70" s="17"/>
      <c r="G70" s="28" t="str">
        <f aca="false">IF(D70="","",IFERROR(INDEX(Estoque!$C$13:$C$212,MATCH(D70,Estoque!$B$13:$B$212,0)),"Código não cadastrado"))</f>
        <v/>
      </c>
      <c r="H70" s="18"/>
    </row>
    <row r="71" customFormat="false" ht="15" hidden="false" customHeight="false" outlineLevel="0" collapsed="false">
      <c r="B71" s="29"/>
      <c r="C71" s="25"/>
      <c r="D71" s="24"/>
      <c r="E71" s="24"/>
      <c r="F71" s="24"/>
      <c r="G71" s="28" t="str">
        <f aca="false">IF(D71="","",IFERROR(INDEX(Estoque!$C$13:$C$212,MATCH(D71,Estoque!$B$13:$B$212,0)),"Código não cadastrado"))</f>
        <v/>
      </c>
      <c r="H71" s="25"/>
    </row>
    <row r="72" customFormat="false" ht="15" hidden="false" customHeight="false" outlineLevel="0" collapsed="false">
      <c r="B72" s="27"/>
      <c r="C72" s="18"/>
      <c r="D72" s="17"/>
      <c r="E72" s="17"/>
      <c r="F72" s="17"/>
      <c r="G72" s="28" t="str">
        <f aca="false">IF(D72="","",IFERROR(INDEX(Estoque!$C$13:$C$212,MATCH(D72,Estoque!$B$13:$B$212,0)),"Código não cadastrado"))</f>
        <v/>
      </c>
      <c r="H72" s="18"/>
    </row>
    <row r="73" customFormat="false" ht="15" hidden="false" customHeight="false" outlineLevel="0" collapsed="false">
      <c r="B73" s="29"/>
      <c r="C73" s="25"/>
      <c r="D73" s="24"/>
      <c r="E73" s="24"/>
      <c r="F73" s="24"/>
      <c r="G73" s="28" t="str">
        <f aca="false">IF(D73="","",IFERROR(INDEX(Estoque!$C$13:$C$212,MATCH(D73,Estoque!$B$13:$B$212,0)),"Código não cadastrado"))</f>
        <v/>
      </c>
      <c r="H73" s="25"/>
    </row>
    <row r="74" customFormat="false" ht="15" hidden="false" customHeight="false" outlineLevel="0" collapsed="false">
      <c r="B74" s="27"/>
      <c r="C74" s="18"/>
      <c r="D74" s="17"/>
      <c r="E74" s="17"/>
      <c r="F74" s="17"/>
      <c r="G74" s="28" t="str">
        <f aca="false">IF(D74="","",IFERROR(INDEX(Estoque!$C$13:$C$212,MATCH(D74,Estoque!$B$13:$B$212,0)),"Código não cadastrado"))</f>
        <v/>
      </c>
      <c r="H74" s="18"/>
    </row>
    <row r="75" customFormat="false" ht="15" hidden="false" customHeight="false" outlineLevel="0" collapsed="false">
      <c r="B75" s="29"/>
      <c r="C75" s="25"/>
      <c r="D75" s="24"/>
      <c r="E75" s="24"/>
      <c r="F75" s="24"/>
      <c r="G75" s="28" t="str">
        <f aca="false">IF(D75="","",IFERROR(INDEX(Estoque!$C$13:$C$212,MATCH(D75,Estoque!$B$13:$B$212,0)),"Código não cadastrado"))</f>
        <v/>
      </c>
      <c r="H75" s="25"/>
    </row>
    <row r="76" customFormat="false" ht="15" hidden="false" customHeight="false" outlineLevel="0" collapsed="false">
      <c r="B76" s="27"/>
      <c r="C76" s="18"/>
      <c r="D76" s="17"/>
      <c r="E76" s="17"/>
      <c r="F76" s="17"/>
      <c r="G76" s="28" t="str">
        <f aca="false">IF(D76="","",IFERROR(INDEX(Estoque!$C$13:$C$212,MATCH(D76,Estoque!$B$13:$B$212,0)),"Código não cadastrado"))</f>
        <v/>
      </c>
      <c r="H76" s="18"/>
    </row>
    <row r="77" customFormat="false" ht="15" hidden="false" customHeight="false" outlineLevel="0" collapsed="false">
      <c r="B77" s="29"/>
      <c r="C77" s="25"/>
      <c r="D77" s="24"/>
      <c r="E77" s="24"/>
      <c r="F77" s="24"/>
      <c r="G77" s="28" t="str">
        <f aca="false">IF(D77="","",IFERROR(INDEX(Estoque!$C$13:$C$212,MATCH(D77,Estoque!$B$13:$B$212,0)),"Código não cadastrado"))</f>
        <v/>
      </c>
      <c r="H77" s="25"/>
    </row>
    <row r="78" customFormat="false" ht="15" hidden="false" customHeight="false" outlineLevel="0" collapsed="false">
      <c r="B78" s="27"/>
      <c r="C78" s="18"/>
      <c r="D78" s="17"/>
      <c r="E78" s="17"/>
      <c r="F78" s="17"/>
      <c r="G78" s="28" t="str">
        <f aca="false">IF(D78="","",IFERROR(INDEX(Estoque!$C$13:$C$212,MATCH(D78,Estoque!$B$13:$B$212,0)),"Código não cadastrado"))</f>
        <v/>
      </c>
      <c r="H78" s="18"/>
    </row>
    <row r="79" customFormat="false" ht="15" hidden="false" customHeight="false" outlineLevel="0" collapsed="false">
      <c r="B79" s="29"/>
      <c r="C79" s="25"/>
      <c r="D79" s="24"/>
      <c r="E79" s="24"/>
      <c r="F79" s="24"/>
      <c r="G79" s="28" t="str">
        <f aca="false">IF(D79="","",IFERROR(INDEX(Estoque!$C$13:$C$212,MATCH(D79,Estoque!$B$13:$B$212,0)),"Código não cadastrado"))</f>
        <v/>
      </c>
      <c r="H79" s="25"/>
    </row>
    <row r="80" customFormat="false" ht="15" hidden="false" customHeight="false" outlineLevel="0" collapsed="false">
      <c r="B80" s="27"/>
      <c r="C80" s="18"/>
      <c r="D80" s="17"/>
      <c r="E80" s="17"/>
      <c r="F80" s="17"/>
      <c r="G80" s="28" t="str">
        <f aca="false">IF(D80="","",IFERROR(INDEX(Estoque!$C$13:$C$212,MATCH(D80,Estoque!$B$13:$B$212,0)),"Código não cadastrado"))</f>
        <v/>
      </c>
      <c r="H80" s="18"/>
    </row>
    <row r="81" customFormat="false" ht="15" hidden="false" customHeight="false" outlineLevel="0" collapsed="false">
      <c r="B81" s="29"/>
      <c r="C81" s="25"/>
      <c r="D81" s="24"/>
      <c r="E81" s="24"/>
      <c r="F81" s="24"/>
      <c r="G81" s="28" t="str">
        <f aca="false">IF(D81="","",IFERROR(INDEX(Estoque!$C$13:$C$212,MATCH(D81,Estoque!$B$13:$B$212,0)),"Código não cadastrado"))</f>
        <v/>
      </c>
      <c r="H81" s="25"/>
    </row>
    <row r="82" customFormat="false" ht="15" hidden="false" customHeight="false" outlineLevel="0" collapsed="false">
      <c r="B82" s="27"/>
      <c r="C82" s="18"/>
      <c r="D82" s="17"/>
      <c r="E82" s="17"/>
      <c r="F82" s="17"/>
      <c r="G82" s="28" t="str">
        <f aca="false">IF(D82="","",IFERROR(INDEX(Estoque!$C$13:$C$212,MATCH(D82,Estoque!$B$13:$B$212,0)),"Código não cadastrado"))</f>
        <v/>
      </c>
      <c r="H82" s="18"/>
    </row>
    <row r="83" customFormat="false" ht="15" hidden="false" customHeight="false" outlineLevel="0" collapsed="false">
      <c r="B83" s="29"/>
      <c r="C83" s="25"/>
      <c r="D83" s="24"/>
      <c r="E83" s="24"/>
      <c r="F83" s="24"/>
      <c r="G83" s="28" t="str">
        <f aca="false">IF(D83="","",IFERROR(INDEX(Estoque!$C$13:$C$212,MATCH(D83,Estoque!$B$13:$B$212,0)),"Código não cadastrado"))</f>
        <v/>
      </c>
      <c r="H83" s="25"/>
    </row>
    <row r="84" customFormat="false" ht="15" hidden="false" customHeight="false" outlineLevel="0" collapsed="false">
      <c r="B84" s="27"/>
      <c r="C84" s="18"/>
      <c r="D84" s="17"/>
      <c r="E84" s="17"/>
      <c r="F84" s="17"/>
      <c r="G84" s="28" t="str">
        <f aca="false">IF(D84="","",IFERROR(INDEX(Estoque!$C$13:$C$212,MATCH(D84,Estoque!$B$13:$B$212,0)),"Código não cadastrado"))</f>
        <v/>
      </c>
      <c r="H84" s="18"/>
    </row>
    <row r="85" customFormat="false" ht="15" hidden="false" customHeight="false" outlineLevel="0" collapsed="false">
      <c r="B85" s="29"/>
      <c r="C85" s="25"/>
      <c r="D85" s="24"/>
      <c r="E85" s="24"/>
      <c r="F85" s="24"/>
      <c r="G85" s="28" t="str">
        <f aca="false">IF(D85="","",IFERROR(INDEX(Estoque!$C$13:$C$212,MATCH(D85,Estoque!$B$13:$B$212,0)),"Código não cadastrado"))</f>
        <v/>
      </c>
      <c r="H85" s="25"/>
    </row>
    <row r="86" customFormat="false" ht="15" hidden="false" customHeight="false" outlineLevel="0" collapsed="false">
      <c r="B86" s="27"/>
      <c r="C86" s="18"/>
      <c r="D86" s="17"/>
      <c r="E86" s="17"/>
      <c r="F86" s="17"/>
      <c r="G86" s="28" t="str">
        <f aca="false">IF(D86="","",IFERROR(INDEX(Estoque!$C$13:$C$212,MATCH(D86,Estoque!$B$13:$B$212,0)),"Código não cadastrado"))</f>
        <v/>
      </c>
      <c r="H86" s="18"/>
    </row>
    <row r="87" customFormat="false" ht="15" hidden="false" customHeight="false" outlineLevel="0" collapsed="false">
      <c r="B87" s="29"/>
      <c r="C87" s="25"/>
      <c r="D87" s="24"/>
      <c r="E87" s="24"/>
      <c r="F87" s="24"/>
      <c r="G87" s="28" t="str">
        <f aca="false">IF(D87="","",IFERROR(INDEX(Estoque!$C$13:$C$212,MATCH(D87,Estoque!$B$13:$B$212,0)),"Código não cadastrado"))</f>
        <v/>
      </c>
      <c r="H87" s="25"/>
    </row>
    <row r="88" customFormat="false" ht="15" hidden="false" customHeight="false" outlineLevel="0" collapsed="false">
      <c r="B88" s="27"/>
      <c r="C88" s="18"/>
      <c r="D88" s="17"/>
      <c r="E88" s="17"/>
      <c r="F88" s="17"/>
      <c r="G88" s="28" t="str">
        <f aca="false">IF(D88="","",IFERROR(INDEX(Estoque!$C$13:$C$212,MATCH(D88,Estoque!$B$13:$B$212,0)),"Código não cadastrado"))</f>
        <v/>
      </c>
      <c r="H88" s="18"/>
    </row>
    <row r="89" customFormat="false" ht="15" hidden="false" customHeight="false" outlineLevel="0" collapsed="false">
      <c r="B89" s="29"/>
      <c r="C89" s="25"/>
      <c r="D89" s="24"/>
      <c r="E89" s="24"/>
      <c r="F89" s="24"/>
      <c r="G89" s="28" t="str">
        <f aca="false">IF(D89="","",IFERROR(INDEX(Estoque!$C$13:$C$212,MATCH(D89,Estoque!$B$13:$B$212,0)),"Código não cadastrado"))</f>
        <v/>
      </c>
      <c r="H89" s="25"/>
    </row>
    <row r="90" customFormat="false" ht="15" hidden="false" customHeight="false" outlineLevel="0" collapsed="false">
      <c r="B90" s="27"/>
      <c r="C90" s="18"/>
      <c r="D90" s="17"/>
      <c r="E90" s="17"/>
      <c r="F90" s="17"/>
      <c r="G90" s="28" t="str">
        <f aca="false">IF(D90="","",IFERROR(INDEX(Estoque!$C$13:$C$212,MATCH(D90,Estoque!$B$13:$B$212,0)),"Código não cadastrado"))</f>
        <v/>
      </c>
      <c r="H90" s="18"/>
    </row>
    <row r="91" customFormat="false" ht="15" hidden="false" customHeight="false" outlineLevel="0" collapsed="false">
      <c r="B91" s="29"/>
      <c r="C91" s="25"/>
      <c r="D91" s="24"/>
      <c r="E91" s="24"/>
      <c r="F91" s="24"/>
      <c r="G91" s="28" t="str">
        <f aca="false">IF(D91="","",IFERROR(INDEX(Estoque!$C$13:$C$212,MATCH(D91,Estoque!$B$13:$B$212,0)),"Código não cadastrado"))</f>
        <v/>
      </c>
      <c r="H91" s="25"/>
    </row>
    <row r="92" customFormat="false" ht="15" hidden="false" customHeight="false" outlineLevel="0" collapsed="false">
      <c r="B92" s="27"/>
      <c r="C92" s="18"/>
      <c r="D92" s="17"/>
      <c r="E92" s="17"/>
      <c r="F92" s="17"/>
      <c r="G92" s="28" t="str">
        <f aca="false">IF(D92="","",IFERROR(INDEX(Estoque!$C$13:$C$212,MATCH(D92,Estoque!$B$13:$B$212,0)),"Código não cadastrado"))</f>
        <v/>
      </c>
      <c r="H92" s="18"/>
    </row>
    <row r="93" customFormat="false" ht="15" hidden="false" customHeight="false" outlineLevel="0" collapsed="false">
      <c r="B93" s="29"/>
      <c r="C93" s="25"/>
      <c r="D93" s="24"/>
      <c r="E93" s="24"/>
      <c r="F93" s="24"/>
      <c r="G93" s="28" t="str">
        <f aca="false">IF(D93="","",IFERROR(INDEX(Estoque!$C$13:$C$212,MATCH(D93,Estoque!$B$13:$B$212,0)),"Código não cadastrado"))</f>
        <v/>
      </c>
      <c r="H93" s="25"/>
    </row>
    <row r="94" customFormat="false" ht="15" hidden="false" customHeight="false" outlineLevel="0" collapsed="false">
      <c r="B94" s="27"/>
      <c r="C94" s="18"/>
      <c r="D94" s="17"/>
      <c r="E94" s="17"/>
      <c r="F94" s="17"/>
      <c r="G94" s="28" t="str">
        <f aca="false">IF(D94="","",IFERROR(INDEX(Estoque!$C$13:$C$212,MATCH(D94,Estoque!$B$13:$B$212,0)),"Código não cadastrado"))</f>
        <v/>
      </c>
      <c r="H94" s="18"/>
    </row>
    <row r="95" customFormat="false" ht="15" hidden="false" customHeight="false" outlineLevel="0" collapsed="false">
      <c r="B95" s="29"/>
      <c r="C95" s="25"/>
      <c r="D95" s="24"/>
      <c r="E95" s="24"/>
      <c r="F95" s="24"/>
      <c r="G95" s="28" t="str">
        <f aca="false">IF(D95="","",IFERROR(INDEX(Estoque!$C$13:$C$212,MATCH(D95,Estoque!$B$13:$B$212,0)),"Código não cadastrado"))</f>
        <v/>
      </c>
      <c r="H95" s="25"/>
    </row>
    <row r="96" customFormat="false" ht="15" hidden="false" customHeight="false" outlineLevel="0" collapsed="false">
      <c r="B96" s="27"/>
      <c r="C96" s="18"/>
      <c r="D96" s="17"/>
      <c r="E96" s="17"/>
      <c r="F96" s="17"/>
      <c r="G96" s="28" t="str">
        <f aca="false">IF(D96="","",IFERROR(INDEX(Estoque!$C$13:$C$212,MATCH(D96,Estoque!$B$13:$B$212,0)),"Código não cadastrado"))</f>
        <v/>
      </c>
      <c r="H96" s="18"/>
    </row>
    <row r="97" customFormat="false" ht="15" hidden="false" customHeight="false" outlineLevel="0" collapsed="false">
      <c r="B97" s="29"/>
      <c r="C97" s="25"/>
      <c r="D97" s="24"/>
      <c r="E97" s="24"/>
      <c r="F97" s="24"/>
      <c r="G97" s="28" t="str">
        <f aca="false">IF(D97="","",IFERROR(INDEX(Estoque!$C$13:$C$212,MATCH(D97,Estoque!$B$13:$B$212,0)),"Código não cadastrado"))</f>
        <v/>
      </c>
      <c r="H97" s="25"/>
    </row>
    <row r="98" customFormat="false" ht="15" hidden="false" customHeight="false" outlineLevel="0" collapsed="false">
      <c r="B98" s="27"/>
      <c r="C98" s="18"/>
      <c r="D98" s="17"/>
      <c r="E98" s="17"/>
      <c r="F98" s="17"/>
      <c r="G98" s="28" t="str">
        <f aca="false">IF(D98="","",IFERROR(INDEX(Estoque!$C$13:$C$212,MATCH(D98,Estoque!$B$13:$B$212,0)),"Código não cadastrado"))</f>
        <v/>
      </c>
      <c r="H98" s="18"/>
    </row>
    <row r="99" customFormat="false" ht="15" hidden="false" customHeight="false" outlineLevel="0" collapsed="false">
      <c r="B99" s="29"/>
      <c r="C99" s="25"/>
      <c r="D99" s="24"/>
      <c r="E99" s="24"/>
      <c r="F99" s="24"/>
      <c r="G99" s="28" t="str">
        <f aca="false">IF(D99="","",IFERROR(INDEX(Estoque!$C$13:$C$212,MATCH(D99,Estoque!$B$13:$B$212,0)),"Código não cadastrado"))</f>
        <v/>
      </c>
      <c r="H99" s="25"/>
    </row>
    <row r="100" customFormat="false" ht="15" hidden="false" customHeight="false" outlineLevel="0" collapsed="false">
      <c r="B100" s="27"/>
      <c r="C100" s="18"/>
      <c r="D100" s="17"/>
      <c r="E100" s="17"/>
      <c r="F100" s="17"/>
      <c r="G100" s="28" t="str">
        <f aca="false">IF(D100="","",IFERROR(INDEX(Estoque!$C$13:$C$212,MATCH(D100,Estoque!$B$13:$B$212,0)),"Código não cadastrado"))</f>
        <v/>
      </c>
      <c r="H100" s="18"/>
    </row>
    <row r="101" customFormat="false" ht="15" hidden="false" customHeight="false" outlineLevel="0" collapsed="false">
      <c r="B101" s="29"/>
      <c r="C101" s="25"/>
      <c r="D101" s="24"/>
      <c r="E101" s="24"/>
      <c r="F101" s="24"/>
      <c r="G101" s="28" t="str">
        <f aca="false">IF(D101="","",IFERROR(INDEX(Estoque!$C$13:$C$212,MATCH(D101,Estoque!$B$13:$B$212,0)),"Código não cadastrado"))</f>
        <v/>
      </c>
      <c r="H101" s="25"/>
    </row>
    <row r="102" customFormat="false" ht="15" hidden="false" customHeight="false" outlineLevel="0" collapsed="false">
      <c r="B102" s="27"/>
      <c r="C102" s="18"/>
      <c r="D102" s="17"/>
      <c r="E102" s="17"/>
      <c r="F102" s="17"/>
      <c r="G102" s="28" t="str">
        <f aca="false">IF(D102="","",IFERROR(INDEX(Estoque!$C$13:$C$212,MATCH(D102,Estoque!$B$13:$B$212,0)),"Código não cadastrado"))</f>
        <v/>
      </c>
      <c r="H102" s="18"/>
    </row>
    <row r="103" customFormat="false" ht="15" hidden="false" customHeight="false" outlineLevel="0" collapsed="false">
      <c r="B103" s="29"/>
      <c r="C103" s="25"/>
      <c r="D103" s="24"/>
      <c r="E103" s="24"/>
      <c r="F103" s="24"/>
      <c r="G103" s="28" t="str">
        <f aca="false">IF(D103="","",IFERROR(INDEX(Estoque!$C$13:$C$212,MATCH(D103,Estoque!$B$13:$B$212,0)),"Código não cadastrado"))</f>
        <v/>
      </c>
      <c r="H103" s="25"/>
    </row>
    <row r="104" customFormat="false" ht="15" hidden="false" customHeight="false" outlineLevel="0" collapsed="false">
      <c r="B104" s="27"/>
      <c r="C104" s="18"/>
      <c r="D104" s="17"/>
      <c r="E104" s="17"/>
      <c r="F104" s="17"/>
      <c r="G104" s="28" t="str">
        <f aca="false">IF(D104="","",IFERROR(INDEX(Estoque!$C$13:$C$212,MATCH(D104,Estoque!$B$13:$B$212,0)),"Código não cadastrado"))</f>
        <v/>
      </c>
      <c r="H104" s="18"/>
    </row>
    <row r="105" customFormat="false" ht="15" hidden="false" customHeight="false" outlineLevel="0" collapsed="false">
      <c r="B105" s="29"/>
      <c r="C105" s="25"/>
      <c r="D105" s="24"/>
      <c r="E105" s="24"/>
      <c r="F105" s="24"/>
      <c r="G105" s="28" t="str">
        <f aca="false">IF(D105="","",IFERROR(INDEX(Estoque!$C$13:$C$212,MATCH(D105,Estoque!$B$13:$B$212,0)),"Código não cadastrado"))</f>
        <v/>
      </c>
      <c r="H105" s="25"/>
    </row>
    <row r="106" customFormat="false" ht="15" hidden="false" customHeight="false" outlineLevel="0" collapsed="false">
      <c r="B106" s="27"/>
      <c r="C106" s="18"/>
      <c r="D106" s="17"/>
      <c r="E106" s="17"/>
      <c r="F106" s="17"/>
      <c r="G106" s="28" t="str">
        <f aca="false">IF(D106="","",IFERROR(INDEX(Estoque!$C$13:$C$212,MATCH(D106,Estoque!$B$13:$B$212,0)),"Código não cadastrado"))</f>
        <v/>
      </c>
      <c r="H106" s="18"/>
    </row>
    <row r="107" customFormat="false" ht="15" hidden="false" customHeight="false" outlineLevel="0" collapsed="false">
      <c r="B107" s="29"/>
      <c r="C107" s="25"/>
      <c r="D107" s="24"/>
      <c r="E107" s="24"/>
      <c r="F107" s="24"/>
      <c r="G107" s="28" t="str">
        <f aca="false">IF(D107="","",IFERROR(INDEX(Estoque!$C$13:$C$212,MATCH(D107,Estoque!$B$13:$B$212,0)),"Código não cadastrado"))</f>
        <v/>
      </c>
      <c r="H107" s="25"/>
    </row>
    <row r="108" customFormat="false" ht="15" hidden="false" customHeight="false" outlineLevel="0" collapsed="false">
      <c r="B108" s="27"/>
      <c r="C108" s="18"/>
      <c r="D108" s="17"/>
      <c r="E108" s="17"/>
      <c r="F108" s="17"/>
      <c r="G108" s="28" t="str">
        <f aca="false">IF(D108="","",IFERROR(INDEX(Estoque!$C$13:$C$212,MATCH(D108,Estoque!$B$13:$B$212,0)),"Código não cadastrado"))</f>
        <v/>
      </c>
      <c r="H108" s="18"/>
    </row>
    <row r="109" customFormat="false" ht="15" hidden="false" customHeight="false" outlineLevel="0" collapsed="false">
      <c r="B109" s="29"/>
      <c r="C109" s="25"/>
      <c r="D109" s="24"/>
      <c r="E109" s="24"/>
      <c r="F109" s="24"/>
      <c r="G109" s="28" t="str">
        <f aca="false">IF(D109="","",IFERROR(INDEX(Estoque!$C$13:$C$212,MATCH(D109,Estoque!$B$13:$B$212,0)),"Código não cadastrado"))</f>
        <v/>
      </c>
      <c r="H109" s="25"/>
    </row>
    <row r="110" customFormat="false" ht="15" hidden="false" customHeight="false" outlineLevel="0" collapsed="false">
      <c r="B110" s="27"/>
      <c r="C110" s="18"/>
      <c r="D110" s="17"/>
      <c r="E110" s="17"/>
      <c r="F110" s="17"/>
      <c r="G110" s="28" t="str">
        <f aca="false">IF(D110="","",IFERROR(INDEX(Estoque!$C$13:$C$212,MATCH(D110,Estoque!$B$13:$B$212,0)),"Código não cadastrado"))</f>
        <v/>
      </c>
      <c r="H110" s="18"/>
    </row>
    <row r="111" customFormat="false" ht="15" hidden="false" customHeight="false" outlineLevel="0" collapsed="false">
      <c r="B111" s="29"/>
      <c r="C111" s="25"/>
      <c r="D111" s="24"/>
      <c r="E111" s="24"/>
      <c r="F111" s="24"/>
      <c r="G111" s="28" t="str">
        <f aca="false">IF(D111="","",IFERROR(INDEX(Estoque!$C$13:$C$212,MATCH(D111,Estoque!$B$13:$B$212,0)),"Código não cadastrado"))</f>
        <v/>
      </c>
      <c r="H111" s="25"/>
    </row>
    <row r="112" customFormat="false" ht="15" hidden="false" customHeight="false" outlineLevel="0" collapsed="false">
      <c r="B112" s="27"/>
      <c r="C112" s="18"/>
      <c r="D112" s="17"/>
      <c r="E112" s="17"/>
      <c r="F112" s="17"/>
      <c r="G112" s="28" t="str">
        <f aca="false">IF(D112="","",IFERROR(INDEX(Estoque!$C$13:$C$212,MATCH(D112,Estoque!$B$13:$B$212,0)),"Código não cadastrado"))</f>
        <v/>
      </c>
      <c r="H112" s="18"/>
    </row>
    <row r="113" customFormat="false" ht="15" hidden="false" customHeight="false" outlineLevel="0" collapsed="false">
      <c r="B113" s="29"/>
      <c r="C113" s="25"/>
      <c r="D113" s="24"/>
      <c r="E113" s="24"/>
      <c r="F113" s="24"/>
      <c r="G113" s="28" t="str">
        <f aca="false">IF(D113="","",IFERROR(INDEX(Estoque!$C$13:$C$212,MATCH(D113,Estoque!$B$13:$B$212,0)),"Código não cadastrado"))</f>
        <v/>
      </c>
      <c r="H113" s="25"/>
    </row>
    <row r="114" customFormat="false" ht="15" hidden="false" customHeight="false" outlineLevel="0" collapsed="false">
      <c r="B114" s="27"/>
      <c r="C114" s="18"/>
      <c r="D114" s="17"/>
      <c r="E114" s="17"/>
      <c r="F114" s="17"/>
      <c r="G114" s="28" t="str">
        <f aca="false">IF(D114="","",IFERROR(INDEX(Estoque!$C$13:$C$212,MATCH(D114,Estoque!$B$13:$B$212,0)),"Código não cadastrado"))</f>
        <v/>
      </c>
      <c r="H114" s="18"/>
    </row>
    <row r="115" customFormat="false" ht="15" hidden="false" customHeight="false" outlineLevel="0" collapsed="false">
      <c r="B115" s="29"/>
      <c r="C115" s="25"/>
      <c r="D115" s="24"/>
      <c r="E115" s="24"/>
      <c r="F115" s="24"/>
      <c r="G115" s="28" t="str">
        <f aca="false">IF(D115="","",IFERROR(INDEX(Estoque!$C$13:$C$212,MATCH(D115,Estoque!$B$13:$B$212,0)),"Código não cadastrado"))</f>
        <v/>
      </c>
      <c r="H115" s="25"/>
    </row>
    <row r="116" customFormat="false" ht="15" hidden="false" customHeight="false" outlineLevel="0" collapsed="false">
      <c r="B116" s="27"/>
      <c r="C116" s="18"/>
      <c r="D116" s="17"/>
      <c r="E116" s="17"/>
      <c r="F116" s="17"/>
      <c r="G116" s="28" t="str">
        <f aca="false">IF(D116="","",IFERROR(INDEX(Estoque!$C$13:$C$212,MATCH(D116,Estoque!$B$13:$B$212,0)),"Código não cadastrado"))</f>
        <v/>
      </c>
      <c r="H116" s="18"/>
    </row>
    <row r="117" customFormat="false" ht="15" hidden="false" customHeight="false" outlineLevel="0" collapsed="false">
      <c r="B117" s="29"/>
      <c r="C117" s="25"/>
      <c r="D117" s="24"/>
      <c r="E117" s="24"/>
      <c r="F117" s="24"/>
      <c r="G117" s="28" t="str">
        <f aca="false">IF(D117="","",IFERROR(INDEX(Estoque!$C$13:$C$212,MATCH(D117,Estoque!$B$13:$B$212,0)),"Código não cadastrado"))</f>
        <v/>
      </c>
      <c r="H117" s="25"/>
    </row>
    <row r="118" customFormat="false" ht="15" hidden="false" customHeight="false" outlineLevel="0" collapsed="false">
      <c r="B118" s="27"/>
      <c r="C118" s="18"/>
      <c r="D118" s="17"/>
      <c r="E118" s="17"/>
      <c r="F118" s="17"/>
      <c r="G118" s="28" t="str">
        <f aca="false">IF(D118="","",IFERROR(INDEX(Estoque!$C$13:$C$212,MATCH(D118,Estoque!$B$13:$B$212,0)),"Código não cadastrado"))</f>
        <v/>
      </c>
      <c r="H118" s="18"/>
    </row>
    <row r="119" customFormat="false" ht="15" hidden="false" customHeight="false" outlineLevel="0" collapsed="false">
      <c r="B119" s="29"/>
      <c r="C119" s="25"/>
      <c r="D119" s="24"/>
      <c r="E119" s="24"/>
      <c r="F119" s="24"/>
      <c r="G119" s="28" t="str">
        <f aca="false">IF(D119="","",IFERROR(INDEX(Estoque!$C$13:$C$212,MATCH(D119,Estoque!$B$13:$B$212,0)),"Código não cadastrado"))</f>
        <v/>
      </c>
      <c r="H119" s="25"/>
    </row>
    <row r="120" customFormat="false" ht="15" hidden="false" customHeight="false" outlineLevel="0" collapsed="false">
      <c r="B120" s="27"/>
      <c r="C120" s="18"/>
      <c r="D120" s="17"/>
      <c r="E120" s="17"/>
      <c r="F120" s="17"/>
      <c r="G120" s="28" t="str">
        <f aca="false">IF(D120="","",IFERROR(INDEX(Estoque!$C$13:$C$212,MATCH(D120,Estoque!$B$13:$B$212,0)),"Código não cadastrado"))</f>
        <v/>
      </c>
      <c r="H120" s="18"/>
    </row>
    <row r="121" customFormat="false" ht="15" hidden="false" customHeight="false" outlineLevel="0" collapsed="false">
      <c r="B121" s="29"/>
      <c r="C121" s="25"/>
      <c r="D121" s="24"/>
      <c r="E121" s="24"/>
      <c r="F121" s="24"/>
      <c r="G121" s="28" t="str">
        <f aca="false">IF(D121="","",IFERROR(INDEX(Estoque!$C$13:$C$212,MATCH(D121,Estoque!$B$13:$B$212,0)),"Código não cadastrado"))</f>
        <v/>
      </c>
      <c r="H121" s="25"/>
    </row>
    <row r="122" customFormat="false" ht="15" hidden="false" customHeight="false" outlineLevel="0" collapsed="false">
      <c r="B122" s="27"/>
      <c r="C122" s="18"/>
      <c r="D122" s="17"/>
      <c r="E122" s="17"/>
      <c r="F122" s="17"/>
      <c r="G122" s="28" t="str">
        <f aca="false">IF(D122="","",IFERROR(INDEX(Estoque!$C$13:$C$212,MATCH(D122,Estoque!$B$13:$B$212,0)),"Código não cadastrado"))</f>
        <v/>
      </c>
      <c r="H122" s="18"/>
    </row>
    <row r="123" customFormat="false" ht="15" hidden="false" customHeight="false" outlineLevel="0" collapsed="false">
      <c r="B123" s="29"/>
      <c r="C123" s="25"/>
      <c r="D123" s="24"/>
      <c r="E123" s="24"/>
      <c r="F123" s="24"/>
      <c r="G123" s="28" t="str">
        <f aca="false">IF(D123="","",IFERROR(INDEX(Estoque!$C$13:$C$212,MATCH(D123,Estoque!$B$13:$B$212,0)),"Código não cadastrado"))</f>
        <v/>
      </c>
      <c r="H123" s="25"/>
    </row>
    <row r="124" customFormat="false" ht="15" hidden="false" customHeight="false" outlineLevel="0" collapsed="false">
      <c r="B124" s="27"/>
      <c r="C124" s="18"/>
      <c r="D124" s="17"/>
      <c r="E124" s="17"/>
      <c r="F124" s="17"/>
      <c r="G124" s="28" t="str">
        <f aca="false">IF(D124="","",IFERROR(INDEX(Estoque!$C$13:$C$212,MATCH(D124,Estoque!$B$13:$B$212,0)),"Código não cadastrado"))</f>
        <v/>
      </c>
      <c r="H124" s="18"/>
    </row>
    <row r="125" customFormat="false" ht="15" hidden="false" customHeight="false" outlineLevel="0" collapsed="false">
      <c r="B125" s="29"/>
      <c r="C125" s="25"/>
      <c r="D125" s="24"/>
      <c r="E125" s="24"/>
      <c r="F125" s="24"/>
      <c r="G125" s="28" t="str">
        <f aca="false">IF(D125="","",IFERROR(INDEX(Estoque!$C$13:$C$212,MATCH(D125,Estoque!$B$13:$B$212,0)),"Código não cadastrado"))</f>
        <v/>
      </c>
      <c r="H125" s="25"/>
    </row>
    <row r="126" customFormat="false" ht="15" hidden="false" customHeight="false" outlineLevel="0" collapsed="false">
      <c r="B126" s="27"/>
      <c r="C126" s="18"/>
      <c r="D126" s="17"/>
      <c r="E126" s="17"/>
      <c r="F126" s="17"/>
      <c r="G126" s="28" t="str">
        <f aca="false">IF(D126="","",IFERROR(INDEX(Estoque!$C$13:$C$212,MATCH(D126,Estoque!$B$13:$B$212,0)),"Código não cadastrado"))</f>
        <v/>
      </c>
      <c r="H126" s="18"/>
    </row>
    <row r="127" customFormat="false" ht="15" hidden="false" customHeight="false" outlineLevel="0" collapsed="false">
      <c r="B127" s="29"/>
      <c r="C127" s="25"/>
      <c r="D127" s="24"/>
      <c r="E127" s="24"/>
      <c r="F127" s="24"/>
      <c r="G127" s="28" t="str">
        <f aca="false">IF(D127="","",IFERROR(INDEX(Estoque!$C$13:$C$212,MATCH(D127,Estoque!$B$13:$B$212,0)),"Código não cadastrado"))</f>
        <v/>
      </c>
      <c r="H127" s="25"/>
    </row>
    <row r="128" customFormat="false" ht="15" hidden="false" customHeight="false" outlineLevel="0" collapsed="false">
      <c r="B128" s="27"/>
      <c r="C128" s="18"/>
      <c r="D128" s="17"/>
      <c r="E128" s="17"/>
      <c r="F128" s="17"/>
      <c r="G128" s="28" t="str">
        <f aca="false">IF(D128="","",IFERROR(INDEX(Estoque!$C$13:$C$212,MATCH(D128,Estoque!$B$13:$B$212,0)),"Código não cadastrado"))</f>
        <v/>
      </c>
      <c r="H128" s="18"/>
    </row>
    <row r="129" customFormat="false" ht="15" hidden="false" customHeight="false" outlineLevel="0" collapsed="false">
      <c r="B129" s="29"/>
      <c r="C129" s="25"/>
      <c r="D129" s="24"/>
      <c r="E129" s="24"/>
      <c r="F129" s="24"/>
      <c r="G129" s="28" t="str">
        <f aca="false">IF(D129="","",IFERROR(INDEX(Estoque!$C$13:$C$212,MATCH(D129,Estoque!$B$13:$B$212,0)),"Código não cadastrado"))</f>
        <v/>
      </c>
      <c r="H129" s="25"/>
    </row>
    <row r="130" customFormat="false" ht="15" hidden="false" customHeight="false" outlineLevel="0" collapsed="false">
      <c r="B130" s="27"/>
      <c r="C130" s="18"/>
      <c r="D130" s="17"/>
      <c r="E130" s="17"/>
      <c r="F130" s="17"/>
      <c r="G130" s="28" t="str">
        <f aca="false">IF(D130="","",IFERROR(INDEX(Estoque!$C$13:$C$212,MATCH(D130,Estoque!$B$13:$B$212,0)),"Código não cadastrado"))</f>
        <v/>
      </c>
      <c r="H130" s="18"/>
    </row>
    <row r="131" customFormat="false" ht="15" hidden="false" customHeight="false" outlineLevel="0" collapsed="false">
      <c r="B131" s="29"/>
      <c r="C131" s="25"/>
      <c r="D131" s="24"/>
      <c r="E131" s="24"/>
      <c r="F131" s="24"/>
      <c r="G131" s="28" t="str">
        <f aca="false">IF(D131="","",IFERROR(INDEX(Estoque!$C$13:$C$212,MATCH(D131,Estoque!$B$13:$B$212,0)),"Código não cadastrado"))</f>
        <v/>
      </c>
      <c r="H131" s="25"/>
    </row>
    <row r="132" customFormat="false" ht="15" hidden="false" customHeight="false" outlineLevel="0" collapsed="false">
      <c r="B132" s="27"/>
      <c r="C132" s="18"/>
      <c r="D132" s="17"/>
      <c r="E132" s="17"/>
      <c r="F132" s="17"/>
      <c r="G132" s="28" t="str">
        <f aca="false">IF(D132="","",IFERROR(INDEX(Estoque!$C$13:$C$212,MATCH(D132,Estoque!$B$13:$B$212,0)),"Código não cadastrado"))</f>
        <v/>
      </c>
      <c r="H132" s="18"/>
    </row>
    <row r="133" customFormat="false" ht="15" hidden="false" customHeight="false" outlineLevel="0" collapsed="false">
      <c r="B133" s="29"/>
      <c r="C133" s="25"/>
      <c r="D133" s="24"/>
      <c r="E133" s="24"/>
      <c r="F133" s="24"/>
      <c r="G133" s="28" t="str">
        <f aca="false">IF(D133="","",IFERROR(INDEX(Estoque!$C$13:$C$212,MATCH(D133,Estoque!$B$13:$B$212,0)),"Código não cadastrado"))</f>
        <v/>
      </c>
      <c r="H133" s="25"/>
    </row>
    <row r="134" customFormat="false" ht="15" hidden="false" customHeight="false" outlineLevel="0" collapsed="false">
      <c r="B134" s="27"/>
      <c r="C134" s="18"/>
      <c r="D134" s="17"/>
      <c r="E134" s="17"/>
      <c r="F134" s="17"/>
      <c r="G134" s="28" t="str">
        <f aca="false">IF(D134="","",IFERROR(INDEX(Estoque!$C$13:$C$212,MATCH(D134,Estoque!$B$13:$B$212,0)),"Código não cadastrado"))</f>
        <v/>
      </c>
      <c r="H134" s="18"/>
    </row>
    <row r="135" customFormat="false" ht="15" hidden="false" customHeight="false" outlineLevel="0" collapsed="false">
      <c r="B135" s="29"/>
      <c r="C135" s="25"/>
      <c r="D135" s="24"/>
      <c r="E135" s="24"/>
      <c r="F135" s="24"/>
      <c r="G135" s="28" t="str">
        <f aca="false">IF(D135="","",IFERROR(INDEX(Estoque!$C$13:$C$212,MATCH(D135,Estoque!$B$13:$B$212,0)),"Código não cadastrado"))</f>
        <v/>
      </c>
      <c r="H135" s="25"/>
    </row>
    <row r="136" customFormat="false" ht="15" hidden="false" customHeight="false" outlineLevel="0" collapsed="false">
      <c r="B136" s="27"/>
      <c r="C136" s="18"/>
      <c r="D136" s="17"/>
      <c r="E136" s="17"/>
      <c r="F136" s="17"/>
      <c r="G136" s="28" t="str">
        <f aca="false">IF(D136="","",IFERROR(INDEX(Estoque!$C$13:$C$212,MATCH(D136,Estoque!$B$13:$B$212,0)),"Código não cadastrado"))</f>
        <v/>
      </c>
      <c r="H136" s="18"/>
    </row>
    <row r="137" customFormat="false" ht="15" hidden="false" customHeight="false" outlineLevel="0" collapsed="false">
      <c r="B137" s="29"/>
      <c r="C137" s="25"/>
      <c r="D137" s="24"/>
      <c r="E137" s="24"/>
      <c r="F137" s="24"/>
      <c r="G137" s="28" t="str">
        <f aca="false">IF(D137="","",IFERROR(INDEX(Estoque!$C$13:$C$212,MATCH(D137,Estoque!$B$13:$B$212,0)),"Código não cadastrado"))</f>
        <v/>
      </c>
      <c r="H137" s="25"/>
    </row>
    <row r="138" customFormat="false" ht="15" hidden="false" customHeight="false" outlineLevel="0" collapsed="false">
      <c r="B138" s="27"/>
      <c r="C138" s="18"/>
      <c r="D138" s="17"/>
      <c r="E138" s="17"/>
      <c r="F138" s="17"/>
      <c r="G138" s="28" t="str">
        <f aca="false">IF(D138="","",IFERROR(INDEX(Estoque!$C$13:$C$212,MATCH(D138,Estoque!$B$13:$B$212,0)),"Código não cadastrado"))</f>
        <v/>
      </c>
      <c r="H138" s="18"/>
    </row>
    <row r="139" customFormat="false" ht="15" hidden="false" customHeight="false" outlineLevel="0" collapsed="false">
      <c r="B139" s="29"/>
      <c r="C139" s="25"/>
      <c r="D139" s="24"/>
      <c r="E139" s="24"/>
      <c r="F139" s="24"/>
      <c r="G139" s="28" t="str">
        <f aca="false">IF(D139="","",IFERROR(INDEX(Estoque!$C$13:$C$212,MATCH(D139,Estoque!$B$13:$B$212,0)),"Código não cadastrado"))</f>
        <v/>
      </c>
      <c r="H139" s="25"/>
    </row>
    <row r="140" customFormat="false" ht="15" hidden="false" customHeight="false" outlineLevel="0" collapsed="false">
      <c r="B140" s="27"/>
      <c r="C140" s="18"/>
      <c r="D140" s="17"/>
      <c r="E140" s="17"/>
      <c r="F140" s="17"/>
      <c r="G140" s="28" t="str">
        <f aca="false">IF(D140="","",IFERROR(INDEX(Estoque!$C$13:$C$212,MATCH(D140,Estoque!$B$13:$B$212,0)),"Código não cadastrado"))</f>
        <v/>
      </c>
      <c r="H140" s="18"/>
    </row>
    <row r="141" customFormat="false" ht="15" hidden="false" customHeight="false" outlineLevel="0" collapsed="false">
      <c r="B141" s="29"/>
      <c r="C141" s="25"/>
      <c r="D141" s="24"/>
      <c r="E141" s="24"/>
      <c r="F141" s="24"/>
      <c r="G141" s="28" t="str">
        <f aca="false">IF(D141="","",IFERROR(INDEX(Estoque!$C$13:$C$212,MATCH(D141,Estoque!$B$13:$B$212,0)),"Código não cadastrado"))</f>
        <v/>
      </c>
      <c r="H141" s="25"/>
    </row>
    <row r="142" customFormat="false" ht="15" hidden="false" customHeight="false" outlineLevel="0" collapsed="false">
      <c r="B142" s="27"/>
      <c r="C142" s="18"/>
      <c r="D142" s="17"/>
      <c r="E142" s="17"/>
      <c r="F142" s="17"/>
      <c r="G142" s="28" t="str">
        <f aca="false">IF(D142="","",IFERROR(INDEX(Estoque!$C$13:$C$212,MATCH(D142,Estoque!$B$13:$B$212,0)),"Código não cadastrado"))</f>
        <v/>
      </c>
      <c r="H142" s="18"/>
    </row>
    <row r="143" customFormat="false" ht="15" hidden="false" customHeight="false" outlineLevel="0" collapsed="false">
      <c r="B143" s="29"/>
      <c r="C143" s="25"/>
      <c r="D143" s="24"/>
      <c r="E143" s="24"/>
      <c r="F143" s="24"/>
      <c r="G143" s="28" t="str">
        <f aca="false">IF(D143="","",IFERROR(INDEX(Estoque!$C$13:$C$212,MATCH(D143,Estoque!$B$13:$B$212,0)),"Código não cadastrado"))</f>
        <v/>
      </c>
      <c r="H143" s="25"/>
    </row>
    <row r="144" customFormat="false" ht="15" hidden="false" customHeight="false" outlineLevel="0" collapsed="false">
      <c r="B144" s="27"/>
      <c r="C144" s="18"/>
      <c r="D144" s="17"/>
      <c r="E144" s="17"/>
      <c r="F144" s="17"/>
      <c r="G144" s="28" t="str">
        <f aca="false">IF(D144="","",IFERROR(INDEX(Estoque!$C$13:$C$212,MATCH(D144,Estoque!$B$13:$B$212,0)),"Código não cadastrado"))</f>
        <v/>
      </c>
      <c r="H144" s="18"/>
    </row>
    <row r="145" customFormat="false" ht="15" hidden="false" customHeight="false" outlineLevel="0" collapsed="false">
      <c r="B145" s="29"/>
      <c r="C145" s="25"/>
      <c r="D145" s="24"/>
      <c r="E145" s="24"/>
      <c r="F145" s="24"/>
      <c r="G145" s="28" t="str">
        <f aca="false">IF(D145="","",IFERROR(INDEX(Estoque!$C$13:$C$212,MATCH(D145,Estoque!$B$13:$B$212,0)),"Código não cadastrado"))</f>
        <v/>
      </c>
      <c r="H145" s="25"/>
    </row>
    <row r="146" customFormat="false" ht="15" hidden="false" customHeight="false" outlineLevel="0" collapsed="false">
      <c r="B146" s="27"/>
      <c r="C146" s="18"/>
      <c r="D146" s="17"/>
      <c r="E146" s="17"/>
      <c r="F146" s="17"/>
      <c r="G146" s="28" t="str">
        <f aca="false">IF(D146="","",IFERROR(INDEX(Estoque!$C$13:$C$212,MATCH(D146,Estoque!$B$13:$B$212,0)),"Código não cadastrado"))</f>
        <v/>
      </c>
      <c r="H146" s="18"/>
    </row>
    <row r="147" customFormat="false" ht="15" hidden="false" customHeight="false" outlineLevel="0" collapsed="false">
      <c r="B147" s="29"/>
      <c r="C147" s="25"/>
      <c r="D147" s="24"/>
      <c r="E147" s="24"/>
      <c r="F147" s="24"/>
      <c r="G147" s="28" t="str">
        <f aca="false">IF(D147="","",IFERROR(INDEX(Estoque!$C$13:$C$212,MATCH(D147,Estoque!$B$13:$B$212,0)),"Código não cadastrado"))</f>
        <v/>
      </c>
      <c r="H147" s="25"/>
    </row>
    <row r="148" customFormat="false" ht="15" hidden="false" customHeight="false" outlineLevel="0" collapsed="false">
      <c r="B148" s="27"/>
      <c r="C148" s="18"/>
      <c r="D148" s="17"/>
      <c r="E148" s="17"/>
      <c r="F148" s="17"/>
      <c r="G148" s="28" t="str">
        <f aca="false">IF(D148="","",IFERROR(INDEX(Estoque!$C$13:$C$212,MATCH(D148,Estoque!$B$13:$B$212,0)),"Código não cadastrado"))</f>
        <v/>
      </c>
      <c r="H148" s="18"/>
    </row>
    <row r="149" customFormat="false" ht="15" hidden="false" customHeight="false" outlineLevel="0" collapsed="false">
      <c r="B149" s="29"/>
      <c r="C149" s="25"/>
      <c r="D149" s="24"/>
      <c r="E149" s="24"/>
      <c r="F149" s="24"/>
      <c r="G149" s="28" t="str">
        <f aca="false">IF(D149="","",IFERROR(INDEX(Estoque!$C$13:$C$212,MATCH(D149,Estoque!$B$13:$B$212,0)),"Código não cadastrado"))</f>
        <v/>
      </c>
      <c r="H149" s="25"/>
    </row>
    <row r="150" customFormat="false" ht="15" hidden="false" customHeight="false" outlineLevel="0" collapsed="false">
      <c r="B150" s="27"/>
      <c r="C150" s="18"/>
      <c r="D150" s="17"/>
      <c r="E150" s="17"/>
      <c r="F150" s="17"/>
      <c r="G150" s="28" t="str">
        <f aca="false">IF(D150="","",IFERROR(INDEX(Estoque!$C$13:$C$212,MATCH(D150,Estoque!$B$13:$B$212,0)),"Código não cadastrado"))</f>
        <v/>
      </c>
      <c r="H150" s="18"/>
    </row>
    <row r="151" customFormat="false" ht="15" hidden="false" customHeight="false" outlineLevel="0" collapsed="false">
      <c r="B151" s="29"/>
      <c r="C151" s="25"/>
      <c r="D151" s="24"/>
      <c r="E151" s="24"/>
      <c r="F151" s="24"/>
      <c r="G151" s="28" t="str">
        <f aca="false">IF(D151="","",IFERROR(INDEX(Estoque!$C$13:$C$212,MATCH(D151,Estoque!$B$13:$B$212,0)),"Código não cadastrado"))</f>
        <v/>
      </c>
      <c r="H151" s="25"/>
    </row>
    <row r="152" customFormat="false" ht="15" hidden="false" customHeight="false" outlineLevel="0" collapsed="false">
      <c r="B152" s="27"/>
      <c r="C152" s="18"/>
      <c r="D152" s="17"/>
      <c r="E152" s="17"/>
      <c r="F152" s="17"/>
      <c r="G152" s="28" t="str">
        <f aca="false">IF(D152="","",IFERROR(INDEX(Estoque!$C$13:$C$212,MATCH(D152,Estoque!$B$13:$B$212,0)),"Código não cadastrado"))</f>
        <v/>
      </c>
      <c r="H152" s="18"/>
    </row>
    <row r="153" customFormat="false" ht="15" hidden="false" customHeight="false" outlineLevel="0" collapsed="false">
      <c r="B153" s="29"/>
      <c r="C153" s="25"/>
      <c r="D153" s="24"/>
      <c r="E153" s="24"/>
      <c r="F153" s="24"/>
      <c r="G153" s="28" t="str">
        <f aca="false">IF(D153="","",IFERROR(INDEX(Estoque!$C$13:$C$212,MATCH(D153,Estoque!$B$13:$B$212,0)),"Código não cadastrado"))</f>
        <v/>
      </c>
      <c r="H153" s="25"/>
    </row>
    <row r="154" customFormat="false" ht="15" hidden="false" customHeight="false" outlineLevel="0" collapsed="false">
      <c r="B154" s="27"/>
      <c r="C154" s="18"/>
      <c r="D154" s="17"/>
      <c r="E154" s="17"/>
      <c r="F154" s="17"/>
      <c r="G154" s="28" t="str">
        <f aca="false">IF(D154="","",IFERROR(INDEX(Estoque!$C$13:$C$212,MATCH(D154,Estoque!$B$13:$B$212,0)),"Código não cadastrado"))</f>
        <v/>
      </c>
      <c r="H154" s="18"/>
    </row>
    <row r="155" customFormat="false" ht="15" hidden="false" customHeight="false" outlineLevel="0" collapsed="false">
      <c r="B155" s="29"/>
      <c r="C155" s="25"/>
      <c r="D155" s="24"/>
      <c r="E155" s="24"/>
      <c r="F155" s="24"/>
      <c r="G155" s="28" t="str">
        <f aca="false">IF(D155="","",IFERROR(INDEX(Estoque!$C$13:$C$212,MATCH(D155,Estoque!$B$13:$B$212,0)),"Código não cadastrado"))</f>
        <v/>
      </c>
      <c r="H155" s="25"/>
    </row>
    <row r="156" customFormat="false" ht="15" hidden="false" customHeight="false" outlineLevel="0" collapsed="false">
      <c r="B156" s="27"/>
      <c r="C156" s="18"/>
      <c r="D156" s="17"/>
      <c r="E156" s="17"/>
      <c r="F156" s="17"/>
      <c r="G156" s="28" t="str">
        <f aca="false">IF(D156="","",IFERROR(INDEX(Estoque!$C$13:$C$212,MATCH(D156,Estoque!$B$13:$B$212,0)),"Código não cadastrado"))</f>
        <v/>
      </c>
      <c r="H156" s="18"/>
    </row>
    <row r="157" customFormat="false" ht="15" hidden="false" customHeight="false" outlineLevel="0" collapsed="false">
      <c r="B157" s="29"/>
      <c r="C157" s="25"/>
      <c r="D157" s="24"/>
      <c r="E157" s="24"/>
      <c r="F157" s="24"/>
      <c r="G157" s="28" t="str">
        <f aca="false">IF(D157="","",IFERROR(INDEX(Estoque!$C$13:$C$212,MATCH(D157,Estoque!$B$13:$B$212,0)),"Código não cadastrado"))</f>
        <v/>
      </c>
      <c r="H157" s="25"/>
    </row>
    <row r="158" customFormat="false" ht="15" hidden="false" customHeight="false" outlineLevel="0" collapsed="false">
      <c r="B158" s="27"/>
      <c r="C158" s="18"/>
      <c r="D158" s="17"/>
      <c r="E158" s="17"/>
      <c r="F158" s="17"/>
      <c r="G158" s="28" t="str">
        <f aca="false">IF(D158="","",IFERROR(INDEX(Estoque!$C$13:$C$212,MATCH(D158,Estoque!$B$13:$B$212,0)),"Código não cadastrado"))</f>
        <v/>
      </c>
      <c r="H158" s="18"/>
    </row>
    <row r="159" customFormat="false" ht="15" hidden="false" customHeight="false" outlineLevel="0" collapsed="false">
      <c r="B159" s="29"/>
      <c r="C159" s="25"/>
      <c r="D159" s="24"/>
      <c r="E159" s="24"/>
      <c r="F159" s="24"/>
      <c r="G159" s="28" t="str">
        <f aca="false">IF(D159="","",IFERROR(INDEX(Estoque!$C$13:$C$212,MATCH(D159,Estoque!$B$13:$B$212,0)),"Código não cadastrado"))</f>
        <v/>
      </c>
      <c r="H159" s="25"/>
    </row>
    <row r="160" customFormat="false" ht="15" hidden="false" customHeight="false" outlineLevel="0" collapsed="false">
      <c r="B160" s="27"/>
      <c r="C160" s="18"/>
      <c r="D160" s="17"/>
      <c r="E160" s="17"/>
      <c r="F160" s="17"/>
      <c r="G160" s="28" t="str">
        <f aca="false">IF(D160="","",IFERROR(INDEX(Estoque!$C$13:$C$212,MATCH(D160,Estoque!$B$13:$B$212,0)),"Código não cadastrado"))</f>
        <v/>
      </c>
      <c r="H160" s="18"/>
    </row>
    <row r="161" customFormat="false" ht="15" hidden="false" customHeight="false" outlineLevel="0" collapsed="false">
      <c r="B161" s="29"/>
      <c r="C161" s="25"/>
      <c r="D161" s="24"/>
      <c r="E161" s="24"/>
      <c r="F161" s="24"/>
      <c r="G161" s="28" t="str">
        <f aca="false">IF(D161="","",IFERROR(INDEX(Estoque!$C$13:$C$212,MATCH(D161,Estoque!$B$13:$B$212,0)),"Código não cadastrado"))</f>
        <v/>
      </c>
      <c r="H161" s="25"/>
    </row>
    <row r="162" customFormat="false" ht="15" hidden="false" customHeight="false" outlineLevel="0" collapsed="false">
      <c r="B162" s="27"/>
      <c r="C162" s="18"/>
      <c r="D162" s="17"/>
      <c r="E162" s="17"/>
      <c r="F162" s="17"/>
      <c r="G162" s="28" t="str">
        <f aca="false">IF(D162="","",IFERROR(INDEX(Estoque!$C$13:$C$212,MATCH(D162,Estoque!$B$13:$B$212,0)),"Código não cadastrado"))</f>
        <v/>
      </c>
      <c r="H162" s="18"/>
    </row>
    <row r="163" customFormat="false" ht="15" hidden="false" customHeight="false" outlineLevel="0" collapsed="false">
      <c r="B163" s="29"/>
      <c r="C163" s="25"/>
      <c r="D163" s="24"/>
      <c r="E163" s="24"/>
      <c r="F163" s="24"/>
      <c r="G163" s="28" t="str">
        <f aca="false">IF(D163="","",IFERROR(INDEX(Estoque!$C$13:$C$212,MATCH(D163,Estoque!$B$13:$B$212,0)),"Código não cadastrado"))</f>
        <v/>
      </c>
      <c r="H163" s="25"/>
    </row>
    <row r="164" customFormat="false" ht="15" hidden="false" customHeight="false" outlineLevel="0" collapsed="false">
      <c r="B164" s="27"/>
      <c r="C164" s="18"/>
      <c r="D164" s="17"/>
      <c r="E164" s="17"/>
      <c r="F164" s="17"/>
      <c r="G164" s="28" t="str">
        <f aca="false">IF(D164="","",IFERROR(INDEX(Estoque!$C$13:$C$212,MATCH(D164,Estoque!$B$13:$B$212,0)),"Código não cadastrado"))</f>
        <v/>
      </c>
      <c r="H164" s="18"/>
    </row>
    <row r="165" customFormat="false" ht="15" hidden="false" customHeight="false" outlineLevel="0" collapsed="false">
      <c r="B165" s="29"/>
      <c r="C165" s="25"/>
      <c r="D165" s="24"/>
      <c r="E165" s="24"/>
      <c r="F165" s="24"/>
      <c r="G165" s="28" t="str">
        <f aca="false">IF(D165="","",IFERROR(INDEX(Estoque!$C$13:$C$212,MATCH(D165,Estoque!$B$13:$B$212,0)),"Código não cadastrado"))</f>
        <v/>
      </c>
      <c r="H165" s="25"/>
    </row>
    <row r="166" customFormat="false" ht="15" hidden="false" customHeight="false" outlineLevel="0" collapsed="false">
      <c r="B166" s="27"/>
      <c r="C166" s="18"/>
      <c r="D166" s="17"/>
      <c r="E166" s="17"/>
      <c r="F166" s="17"/>
      <c r="G166" s="28" t="str">
        <f aca="false">IF(D166="","",IFERROR(INDEX(Estoque!$C$13:$C$212,MATCH(D166,Estoque!$B$13:$B$212,0)),"Código não cadastrado"))</f>
        <v/>
      </c>
      <c r="H166" s="18"/>
    </row>
    <row r="167" customFormat="false" ht="15" hidden="false" customHeight="false" outlineLevel="0" collapsed="false">
      <c r="B167" s="29"/>
      <c r="C167" s="25"/>
      <c r="D167" s="24"/>
      <c r="E167" s="24"/>
      <c r="F167" s="24"/>
      <c r="G167" s="28" t="str">
        <f aca="false">IF(D167="","",IFERROR(INDEX(Estoque!$C$13:$C$212,MATCH(D167,Estoque!$B$13:$B$212,0)),"Código não cadastrado"))</f>
        <v/>
      </c>
      <c r="H167" s="25"/>
    </row>
    <row r="168" customFormat="false" ht="15" hidden="false" customHeight="false" outlineLevel="0" collapsed="false">
      <c r="B168" s="27"/>
      <c r="C168" s="18"/>
      <c r="D168" s="17"/>
      <c r="E168" s="17"/>
      <c r="F168" s="17"/>
      <c r="G168" s="28" t="str">
        <f aca="false">IF(D168="","",IFERROR(INDEX(Estoque!$C$13:$C$212,MATCH(D168,Estoque!$B$13:$B$212,0)),"Código não cadastrado"))</f>
        <v/>
      </c>
      <c r="H168" s="18"/>
    </row>
    <row r="169" customFormat="false" ht="15" hidden="false" customHeight="false" outlineLevel="0" collapsed="false">
      <c r="B169" s="29"/>
      <c r="C169" s="25"/>
      <c r="D169" s="24"/>
      <c r="E169" s="24"/>
      <c r="F169" s="24"/>
      <c r="G169" s="28" t="str">
        <f aca="false">IF(D169="","",IFERROR(INDEX(Estoque!$C$13:$C$212,MATCH(D169,Estoque!$B$13:$B$212,0)),"Código não cadastrado"))</f>
        <v/>
      </c>
      <c r="H169" s="25"/>
    </row>
    <row r="170" customFormat="false" ht="15" hidden="false" customHeight="false" outlineLevel="0" collapsed="false">
      <c r="B170" s="27"/>
      <c r="C170" s="18"/>
      <c r="D170" s="17"/>
      <c r="E170" s="17"/>
      <c r="F170" s="17"/>
      <c r="G170" s="28" t="str">
        <f aca="false">IF(D170="","",IFERROR(INDEX(Estoque!$C$13:$C$212,MATCH(D170,Estoque!$B$13:$B$212,0)),"Código não cadastrado"))</f>
        <v/>
      </c>
      <c r="H170" s="18"/>
    </row>
    <row r="171" customFormat="false" ht="15" hidden="false" customHeight="false" outlineLevel="0" collapsed="false">
      <c r="B171" s="29"/>
      <c r="C171" s="25"/>
      <c r="D171" s="24"/>
      <c r="E171" s="24"/>
      <c r="F171" s="24"/>
      <c r="G171" s="28" t="str">
        <f aca="false">IF(D171="","",IFERROR(INDEX(Estoque!$C$13:$C$212,MATCH(D171,Estoque!$B$13:$B$212,0)),"Código não cadastrado"))</f>
        <v/>
      </c>
      <c r="H171" s="25"/>
    </row>
    <row r="172" customFormat="false" ht="15" hidden="false" customHeight="false" outlineLevel="0" collapsed="false">
      <c r="B172" s="27"/>
      <c r="C172" s="18"/>
      <c r="D172" s="17"/>
      <c r="E172" s="17"/>
      <c r="F172" s="17"/>
      <c r="G172" s="28" t="str">
        <f aca="false">IF(D172="","",IFERROR(INDEX(Estoque!$C$13:$C$212,MATCH(D172,Estoque!$B$13:$B$212,0)),"Código não cadastrado"))</f>
        <v/>
      </c>
      <c r="H172" s="18"/>
    </row>
    <row r="173" customFormat="false" ht="15" hidden="false" customHeight="false" outlineLevel="0" collapsed="false">
      <c r="B173" s="29"/>
      <c r="C173" s="25"/>
      <c r="D173" s="24"/>
      <c r="E173" s="24"/>
      <c r="F173" s="24"/>
      <c r="G173" s="28" t="str">
        <f aca="false">IF(D173="","",IFERROR(INDEX(Estoque!$C$13:$C$212,MATCH(D173,Estoque!$B$13:$B$212,0)),"Código não cadastrado"))</f>
        <v/>
      </c>
      <c r="H173" s="25"/>
    </row>
    <row r="174" customFormat="false" ht="15" hidden="false" customHeight="false" outlineLevel="0" collapsed="false">
      <c r="B174" s="27"/>
      <c r="C174" s="18"/>
      <c r="D174" s="17"/>
      <c r="E174" s="17"/>
      <c r="F174" s="17"/>
      <c r="G174" s="28" t="str">
        <f aca="false">IF(D174="","",IFERROR(INDEX(Estoque!$C$13:$C$212,MATCH(D174,Estoque!$B$13:$B$212,0)),"Código não cadastrado"))</f>
        <v/>
      </c>
      <c r="H174" s="18"/>
    </row>
    <row r="175" customFormat="false" ht="15" hidden="false" customHeight="false" outlineLevel="0" collapsed="false">
      <c r="B175" s="29"/>
      <c r="C175" s="25"/>
      <c r="D175" s="24"/>
      <c r="E175" s="24"/>
      <c r="F175" s="24"/>
      <c r="G175" s="28" t="str">
        <f aca="false">IF(D175="","",IFERROR(INDEX(Estoque!$C$13:$C$212,MATCH(D175,Estoque!$B$13:$B$212,0)),"Código não cadastrado"))</f>
        <v/>
      </c>
      <c r="H175" s="25"/>
    </row>
    <row r="176" customFormat="false" ht="15" hidden="false" customHeight="false" outlineLevel="0" collapsed="false">
      <c r="B176" s="27"/>
      <c r="C176" s="18"/>
      <c r="D176" s="17"/>
      <c r="E176" s="17"/>
      <c r="F176" s="17"/>
      <c r="G176" s="28" t="str">
        <f aca="false">IF(D176="","",IFERROR(INDEX(Estoque!$C$13:$C$212,MATCH(D176,Estoque!$B$13:$B$212,0)),"Código não cadastrado"))</f>
        <v/>
      </c>
      <c r="H176" s="18"/>
    </row>
    <row r="177" customFormat="false" ht="15" hidden="false" customHeight="false" outlineLevel="0" collapsed="false">
      <c r="B177" s="29"/>
      <c r="C177" s="25"/>
      <c r="D177" s="24"/>
      <c r="E177" s="24"/>
      <c r="F177" s="24"/>
      <c r="G177" s="28" t="str">
        <f aca="false">IF(D177="","",IFERROR(INDEX(Estoque!$C$13:$C$212,MATCH(D177,Estoque!$B$13:$B$212,0)),"Código não cadastrado"))</f>
        <v/>
      </c>
      <c r="H177" s="25"/>
    </row>
    <row r="178" customFormat="false" ht="15" hidden="false" customHeight="false" outlineLevel="0" collapsed="false">
      <c r="B178" s="27"/>
      <c r="C178" s="18"/>
      <c r="D178" s="17"/>
      <c r="E178" s="17"/>
      <c r="F178" s="17"/>
      <c r="G178" s="28" t="str">
        <f aca="false">IF(D178="","",IFERROR(INDEX(Estoque!$C$13:$C$212,MATCH(D178,Estoque!$B$13:$B$212,0)),"Código não cadastrado"))</f>
        <v/>
      </c>
      <c r="H178" s="18"/>
    </row>
    <row r="179" customFormat="false" ht="15" hidden="false" customHeight="false" outlineLevel="0" collapsed="false">
      <c r="B179" s="29"/>
      <c r="C179" s="25"/>
      <c r="D179" s="24"/>
      <c r="E179" s="24"/>
      <c r="F179" s="24"/>
      <c r="G179" s="28" t="str">
        <f aca="false">IF(D179="","",IFERROR(INDEX(Estoque!$C$13:$C$212,MATCH(D179,Estoque!$B$13:$B$212,0)),"Código não cadastrado"))</f>
        <v/>
      </c>
      <c r="H179" s="25"/>
    </row>
    <row r="180" customFormat="false" ht="15" hidden="false" customHeight="false" outlineLevel="0" collapsed="false">
      <c r="B180" s="27"/>
      <c r="C180" s="18"/>
      <c r="D180" s="17"/>
      <c r="E180" s="17"/>
      <c r="F180" s="17"/>
      <c r="G180" s="28" t="str">
        <f aca="false">IF(D180="","",IFERROR(INDEX(Estoque!$C$13:$C$212,MATCH(D180,Estoque!$B$13:$B$212,0)),"Código não cadastrado"))</f>
        <v/>
      </c>
      <c r="H180" s="18"/>
    </row>
    <row r="181" customFormat="false" ht="15" hidden="false" customHeight="false" outlineLevel="0" collapsed="false">
      <c r="B181" s="29"/>
      <c r="C181" s="25"/>
      <c r="D181" s="24"/>
      <c r="E181" s="24"/>
      <c r="F181" s="24"/>
      <c r="G181" s="28" t="str">
        <f aca="false">IF(D181="","",IFERROR(INDEX(Estoque!$C$13:$C$212,MATCH(D181,Estoque!$B$13:$B$212,0)),"Código não cadastrado"))</f>
        <v/>
      </c>
      <c r="H181" s="25"/>
    </row>
    <row r="182" customFormat="false" ht="15" hidden="false" customHeight="false" outlineLevel="0" collapsed="false">
      <c r="B182" s="27"/>
      <c r="C182" s="18"/>
      <c r="D182" s="17"/>
      <c r="E182" s="17"/>
      <c r="F182" s="17"/>
      <c r="G182" s="28" t="str">
        <f aca="false">IF(D182="","",IFERROR(INDEX(Estoque!$C$13:$C$212,MATCH(D182,Estoque!$B$13:$B$212,0)),"Código não cadastrado"))</f>
        <v/>
      </c>
      <c r="H182" s="18"/>
    </row>
    <row r="183" customFormat="false" ht="15" hidden="false" customHeight="false" outlineLevel="0" collapsed="false">
      <c r="B183" s="29"/>
      <c r="C183" s="25"/>
      <c r="D183" s="24"/>
      <c r="E183" s="24"/>
      <c r="F183" s="24"/>
      <c r="G183" s="28" t="str">
        <f aca="false">IF(D183="","",IFERROR(INDEX(Estoque!$C$13:$C$212,MATCH(D183,Estoque!$B$13:$B$212,0)),"Código não cadastrado"))</f>
        <v/>
      </c>
      <c r="H183" s="25"/>
    </row>
    <row r="184" customFormat="false" ht="15" hidden="false" customHeight="false" outlineLevel="0" collapsed="false">
      <c r="B184" s="27"/>
      <c r="C184" s="18"/>
      <c r="D184" s="17"/>
      <c r="E184" s="17"/>
      <c r="F184" s="17"/>
      <c r="G184" s="28" t="str">
        <f aca="false">IF(D184="","",IFERROR(INDEX(Estoque!$C$13:$C$212,MATCH(D184,Estoque!$B$13:$B$212,0)),"Código não cadastrado"))</f>
        <v/>
      </c>
      <c r="H184" s="18"/>
    </row>
    <row r="185" customFormat="false" ht="15" hidden="false" customHeight="false" outlineLevel="0" collapsed="false">
      <c r="B185" s="29"/>
      <c r="C185" s="25"/>
      <c r="D185" s="24"/>
      <c r="E185" s="24"/>
      <c r="F185" s="24"/>
      <c r="G185" s="28" t="str">
        <f aca="false">IF(D185="","",IFERROR(INDEX(Estoque!$C$13:$C$212,MATCH(D185,Estoque!$B$13:$B$212,0)),"Código não cadastrado"))</f>
        <v/>
      </c>
      <c r="H185" s="25"/>
    </row>
    <row r="186" customFormat="false" ht="15" hidden="false" customHeight="false" outlineLevel="0" collapsed="false">
      <c r="B186" s="27"/>
      <c r="C186" s="18"/>
      <c r="D186" s="17"/>
      <c r="E186" s="17"/>
      <c r="F186" s="17"/>
      <c r="G186" s="28" t="str">
        <f aca="false">IF(D186="","",IFERROR(INDEX(Estoque!$C$13:$C$212,MATCH(D186,Estoque!$B$13:$B$212,0)),"Código não cadastrado"))</f>
        <v/>
      </c>
      <c r="H186" s="18"/>
    </row>
    <row r="187" customFormat="false" ht="15" hidden="false" customHeight="false" outlineLevel="0" collapsed="false">
      <c r="B187" s="29"/>
      <c r="C187" s="25"/>
      <c r="D187" s="24"/>
      <c r="E187" s="24"/>
      <c r="F187" s="24"/>
      <c r="G187" s="28" t="str">
        <f aca="false">IF(D187="","",IFERROR(INDEX(Estoque!$C$13:$C$212,MATCH(D187,Estoque!$B$13:$B$212,0)),"Código não cadastrado"))</f>
        <v/>
      </c>
      <c r="H187" s="25"/>
    </row>
    <row r="188" customFormat="false" ht="15" hidden="false" customHeight="false" outlineLevel="0" collapsed="false">
      <c r="B188" s="27"/>
      <c r="C188" s="18"/>
      <c r="D188" s="17"/>
      <c r="E188" s="17"/>
      <c r="F188" s="17"/>
      <c r="G188" s="28" t="str">
        <f aca="false">IF(D188="","",IFERROR(INDEX(Estoque!$C$13:$C$212,MATCH(D188,Estoque!$B$13:$B$212,0)),"Código não cadastrado"))</f>
        <v/>
      </c>
      <c r="H188" s="18"/>
    </row>
    <row r="189" customFormat="false" ht="15" hidden="false" customHeight="false" outlineLevel="0" collapsed="false">
      <c r="B189" s="29"/>
      <c r="C189" s="25"/>
      <c r="D189" s="24"/>
      <c r="E189" s="24"/>
      <c r="F189" s="24"/>
      <c r="G189" s="28" t="str">
        <f aca="false">IF(D189="","",IFERROR(INDEX(Estoque!$C$13:$C$212,MATCH(D189,Estoque!$B$13:$B$212,0)),"Código não cadastrado"))</f>
        <v/>
      </c>
      <c r="H189" s="25"/>
    </row>
    <row r="190" customFormat="false" ht="15" hidden="false" customHeight="false" outlineLevel="0" collapsed="false">
      <c r="B190" s="27"/>
      <c r="C190" s="18"/>
      <c r="D190" s="17"/>
      <c r="E190" s="17"/>
      <c r="F190" s="17"/>
      <c r="G190" s="28" t="str">
        <f aca="false">IF(D190="","",IFERROR(INDEX(Estoque!$C$13:$C$212,MATCH(D190,Estoque!$B$13:$B$212,0)),"Código não cadastrado"))</f>
        <v/>
      </c>
      <c r="H190" s="18"/>
    </row>
    <row r="191" customFormat="false" ht="15" hidden="false" customHeight="false" outlineLevel="0" collapsed="false">
      <c r="B191" s="29"/>
      <c r="C191" s="25"/>
      <c r="D191" s="24"/>
      <c r="E191" s="24"/>
      <c r="F191" s="24"/>
      <c r="G191" s="28" t="str">
        <f aca="false">IF(D191="","",IFERROR(INDEX(Estoque!$C$13:$C$212,MATCH(D191,Estoque!$B$13:$B$212,0)),"Código não cadastrado"))</f>
        <v/>
      </c>
      <c r="H191" s="25"/>
    </row>
    <row r="192" customFormat="false" ht="15" hidden="false" customHeight="false" outlineLevel="0" collapsed="false">
      <c r="B192" s="27"/>
      <c r="C192" s="18"/>
      <c r="D192" s="17"/>
      <c r="E192" s="17"/>
      <c r="F192" s="17"/>
      <c r="G192" s="28" t="str">
        <f aca="false">IF(D192="","",IFERROR(INDEX(Estoque!$C$13:$C$212,MATCH(D192,Estoque!$B$13:$B$212,0)),"Código não cadastrado"))</f>
        <v/>
      </c>
      <c r="H192" s="18"/>
    </row>
    <row r="193" customFormat="false" ht="15" hidden="false" customHeight="false" outlineLevel="0" collapsed="false">
      <c r="B193" s="29"/>
      <c r="C193" s="25"/>
      <c r="D193" s="24"/>
      <c r="E193" s="24"/>
      <c r="F193" s="24"/>
      <c r="G193" s="28" t="str">
        <f aca="false">IF(D193="","",IFERROR(INDEX(Estoque!$C$13:$C$212,MATCH(D193,Estoque!$B$13:$B$212,0)),"Código não cadastrado"))</f>
        <v/>
      </c>
      <c r="H193" s="25"/>
    </row>
    <row r="194" customFormat="false" ht="15" hidden="false" customHeight="false" outlineLevel="0" collapsed="false">
      <c r="B194" s="27"/>
      <c r="C194" s="18"/>
      <c r="D194" s="17"/>
      <c r="E194" s="17"/>
      <c r="F194" s="17"/>
      <c r="G194" s="28" t="str">
        <f aca="false">IF(D194="","",IFERROR(INDEX(Estoque!$C$13:$C$212,MATCH(D194,Estoque!$B$13:$B$212,0)),"Código não cadastrado"))</f>
        <v/>
      </c>
      <c r="H194" s="18"/>
    </row>
    <row r="195" customFormat="false" ht="15" hidden="false" customHeight="false" outlineLevel="0" collapsed="false">
      <c r="B195" s="29"/>
      <c r="C195" s="25"/>
      <c r="D195" s="24"/>
      <c r="E195" s="24"/>
      <c r="F195" s="24"/>
      <c r="G195" s="28" t="str">
        <f aca="false">IF(D195="","",IFERROR(INDEX(Estoque!$C$13:$C$212,MATCH(D195,Estoque!$B$13:$B$212,0)),"Código não cadastrado"))</f>
        <v/>
      </c>
      <c r="H195" s="25"/>
    </row>
    <row r="196" customFormat="false" ht="15" hidden="false" customHeight="false" outlineLevel="0" collapsed="false">
      <c r="B196" s="27"/>
      <c r="C196" s="18"/>
      <c r="D196" s="17"/>
      <c r="E196" s="17"/>
      <c r="F196" s="17"/>
      <c r="G196" s="28" t="str">
        <f aca="false">IF(D196="","",IFERROR(INDEX(Estoque!$C$13:$C$212,MATCH(D196,Estoque!$B$13:$B$212,0)),"Código não cadastrado"))</f>
        <v/>
      </c>
      <c r="H196" s="18"/>
    </row>
    <row r="197" customFormat="false" ht="15" hidden="false" customHeight="false" outlineLevel="0" collapsed="false">
      <c r="B197" s="29"/>
      <c r="C197" s="25"/>
      <c r="D197" s="24"/>
      <c r="E197" s="24"/>
      <c r="F197" s="24"/>
      <c r="G197" s="28" t="str">
        <f aca="false">IF(D197="","",IFERROR(INDEX(Estoque!$C$13:$C$212,MATCH(D197,Estoque!$B$13:$B$212,0)),"Código não cadastrado"))</f>
        <v/>
      </c>
      <c r="H197" s="25"/>
    </row>
    <row r="198" customFormat="false" ht="15" hidden="false" customHeight="false" outlineLevel="0" collapsed="false">
      <c r="B198" s="27"/>
      <c r="C198" s="18"/>
      <c r="D198" s="17"/>
      <c r="E198" s="17"/>
      <c r="F198" s="17"/>
      <c r="G198" s="28" t="str">
        <f aca="false">IF(D198="","",IFERROR(INDEX(Estoque!$C$13:$C$212,MATCH(D198,Estoque!$B$13:$B$212,0)),"Código não cadastrado"))</f>
        <v/>
      </c>
      <c r="H198" s="18"/>
    </row>
    <row r="199" customFormat="false" ht="15" hidden="false" customHeight="false" outlineLevel="0" collapsed="false">
      <c r="B199" s="29"/>
      <c r="C199" s="25"/>
      <c r="D199" s="24"/>
      <c r="E199" s="24"/>
      <c r="F199" s="24"/>
      <c r="G199" s="28" t="str">
        <f aca="false">IF(D199="","",IFERROR(INDEX(Estoque!$C$13:$C$212,MATCH(D199,Estoque!$B$13:$B$212,0)),"Código não cadastrado"))</f>
        <v/>
      </c>
      <c r="H199" s="25"/>
    </row>
    <row r="200" customFormat="false" ht="15" hidden="false" customHeight="false" outlineLevel="0" collapsed="false">
      <c r="B200" s="27"/>
      <c r="C200" s="18"/>
      <c r="D200" s="17"/>
      <c r="E200" s="17"/>
      <c r="F200" s="17"/>
      <c r="G200" s="28" t="str">
        <f aca="false">IF(D200="","",IFERROR(INDEX(Estoque!$C$13:$C$212,MATCH(D200,Estoque!$B$13:$B$212,0)),"Código não cadastrado"))</f>
        <v/>
      </c>
      <c r="H200" s="18"/>
    </row>
    <row r="201" customFormat="false" ht="15" hidden="false" customHeight="false" outlineLevel="0" collapsed="false">
      <c r="B201" s="29"/>
      <c r="C201" s="25"/>
      <c r="D201" s="24"/>
      <c r="E201" s="24"/>
      <c r="F201" s="24"/>
      <c r="G201" s="28" t="str">
        <f aca="false">IF(D201="","",IFERROR(INDEX(Estoque!$C$13:$C$212,MATCH(D201,Estoque!$B$13:$B$212,0)),"Código não cadastrado"))</f>
        <v/>
      </c>
      <c r="H201" s="25"/>
    </row>
    <row r="202" customFormat="false" ht="15" hidden="false" customHeight="false" outlineLevel="0" collapsed="false">
      <c r="B202" s="27"/>
      <c r="C202" s="18"/>
      <c r="D202" s="17"/>
      <c r="E202" s="17"/>
      <c r="F202" s="17"/>
      <c r="G202" s="28" t="str">
        <f aca="false">IF(D202="","",IFERROR(INDEX(Estoque!$C$13:$C$212,MATCH(D202,Estoque!$B$13:$B$212,0)),"Código não cadastrado"))</f>
        <v/>
      </c>
      <c r="H202" s="18"/>
    </row>
    <row r="203" customFormat="false" ht="15" hidden="false" customHeight="false" outlineLevel="0" collapsed="false">
      <c r="B203" s="29"/>
      <c r="C203" s="25"/>
      <c r="D203" s="24"/>
      <c r="E203" s="24"/>
      <c r="F203" s="24"/>
      <c r="G203" s="28" t="str">
        <f aca="false">IF(D203="","",IFERROR(INDEX(Estoque!$C$13:$C$212,MATCH(D203,Estoque!$B$13:$B$212,0)),"Código não cadastrado"))</f>
        <v/>
      </c>
      <c r="H203" s="25"/>
    </row>
    <row r="204" customFormat="false" ht="15" hidden="false" customHeight="false" outlineLevel="0" collapsed="false">
      <c r="B204" s="27"/>
      <c r="C204" s="18"/>
      <c r="D204" s="17"/>
      <c r="E204" s="17"/>
      <c r="F204" s="17"/>
      <c r="G204" s="28" t="str">
        <f aca="false">IF(D204="","",IFERROR(INDEX(Estoque!$C$13:$C$212,MATCH(D204,Estoque!$B$13:$B$212,0)),"Código não cadastrado"))</f>
        <v/>
      </c>
      <c r="H204" s="18"/>
    </row>
    <row r="205" customFormat="false" ht="15" hidden="false" customHeight="false" outlineLevel="0" collapsed="false">
      <c r="B205" s="29"/>
      <c r="C205" s="25"/>
      <c r="D205" s="24"/>
      <c r="E205" s="24"/>
      <c r="F205" s="24"/>
      <c r="G205" s="28" t="str">
        <f aca="false">IF(D205="","",IFERROR(INDEX(Estoque!$C$13:$C$212,MATCH(D205,Estoque!$B$13:$B$212,0)),"Código não cadastrado"))</f>
        <v/>
      </c>
      <c r="H205" s="25"/>
    </row>
    <row r="206" customFormat="false" ht="15" hidden="false" customHeight="false" outlineLevel="0" collapsed="false">
      <c r="B206" s="27"/>
      <c r="C206" s="18"/>
      <c r="D206" s="17"/>
      <c r="E206" s="17"/>
      <c r="F206" s="17"/>
      <c r="G206" s="28" t="str">
        <f aca="false">IF(D206="","",IFERROR(INDEX(Estoque!$C$13:$C$212,MATCH(D206,Estoque!$B$13:$B$212,0)),"Código não cadastrado"))</f>
        <v/>
      </c>
      <c r="H206" s="18"/>
    </row>
    <row r="207" customFormat="false" ht="15" hidden="false" customHeight="false" outlineLevel="0" collapsed="false">
      <c r="B207" s="29"/>
      <c r="C207" s="25"/>
      <c r="D207" s="24"/>
      <c r="E207" s="24"/>
      <c r="F207" s="24"/>
      <c r="G207" s="28" t="str">
        <f aca="false">IF(D207="","",IFERROR(INDEX(Estoque!$C$13:$C$212,MATCH(D207,Estoque!$B$13:$B$212,0)),"Código não cadastrado"))</f>
        <v/>
      </c>
      <c r="H207" s="25"/>
    </row>
    <row r="208" customFormat="false" ht="15" hidden="false" customHeight="false" outlineLevel="0" collapsed="false">
      <c r="B208" s="27"/>
      <c r="C208" s="18"/>
      <c r="D208" s="17"/>
      <c r="E208" s="17"/>
      <c r="F208" s="17"/>
      <c r="G208" s="28" t="str">
        <f aca="false">IF(D208="","",IFERROR(INDEX(Estoque!$C$13:$C$212,MATCH(D208,Estoque!$B$13:$B$212,0)),"Código não cadastrado"))</f>
        <v/>
      </c>
      <c r="H208" s="18"/>
    </row>
    <row r="209" customFormat="false" ht="15" hidden="false" customHeight="false" outlineLevel="0" collapsed="false">
      <c r="B209" s="29"/>
      <c r="C209" s="25"/>
      <c r="D209" s="24"/>
      <c r="E209" s="24"/>
      <c r="F209" s="24"/>
      <c r="G209" s="28" t="str">
        <f aca="false">IF(D209="","",IFERROR(INDEX(Estoque!$C$13:$C$212,MATCH(D209,Estoque!$B$13:$B$212,0)),"Código não cadastrado"))</f>
        <v/>
      </c>
      <c r="H209" s="25"/>
    </row>
    <row r="210" customFormat="false" ht="15" hidden="false" customHeight="false" outlineLevel="0" collapsed="false">
      <c r="B210" s="27"/>
      <c r="C210" s="18"/>
      <c r="D210" s="17"/>
      <c r="E210" s="17"/>
      <c r="F210" s="17"/>
      <c r="G210" s="28" t="str">
        <f aca="false">IF(D210="","",IFERROR(INDEX(Estoque!$C$13:$C$212,MATCH(D210,Estoque!$B$13:$B$212,0)),"Código não cadastrado"))</f>
        <v/>
      </c>
      <c r="H210" s="18"/>
    </row>
    <row r="211" customFormat="false" ht="15" hidden="false" customHeight="false" outlineLevel="0" collapsed="false">
      <c r="B211" s="29"/>
      <c r="C211" s="25"/>
      <c r="D211" s="24"/>
      <c r="E211" s="24"/>
      <c r="F211" s="24"/>
      <c r="G211" s="28" t="str">
        <f aca="false">IF(D211="","",IFERROR(INDEX(Estoque!$C$13:$C$212,MATCH(D211,Estoque!$B$13:$B$212,0)),"Código não cadastrado"))</f>
        <v/>
      </c>
      <c r="H211" s="25"/>
    </row>
    <row r="212" customFormat="false" ht="15" hidden="false" customHeight="false" outlineLevel="0" collapsed="false">
      <c r="B212" s="27"/>
      <c r="C212" s="18"/>
      <c r="D212" s="17"/>
      <c r="E212" s="17"/>
      <c r="F212" s="17"/>
      <c r="G212" s="28" t="str">
        <f aca="false">IF(D212="","",IFERROR(INDEX(Estoque!$C$13:$C$212,MATCH(D212,Estoque!$B$13:$B$212,0)),"Código não cadastrado"))</f>
        <v/>
      </c>
      <c r="H212" s="18"/>
    </row>
    <row r="213" customFormat="false" ht="15" hidden="false" customHeight="false" outlineLevel="0" collapsed="false">
      <c r="B213" s="29"/>
      <c r="C213" s="25"/>
      <c r="D213" s="24"/>
      <c r="E213" s="24"/>
      <c r="F213" s="24"/>
      <c r="G213" s="28" t="str">
        <f aca="false">IF(D213="","",IFERROR(INDEX(Estoque!$C$13:$C$212,MATCH(D213,Estoque!$B$13:$B$212,0)),"Código não cadastrado"))</f>
        <v/>
      </c>
      <c r="H213" s="25"/>
    </row>
    <row r="214" customFormat="false" ht="15" hidden="false" customHeight="false" outlineLevel="0" collapsed="false">
      <c r="B214" s="27"/>
      <c r="C214" s="18"/>
      <c r="D214" s="17"/>
      <c r="E214" s="17"/>
      <c r="F214" s="17"/>
      <c r="G214" s="28" t="str">
        <f aca="false">IF(D214="","",IFERROR(INDEX(Estoque!$C$13:$C$212,MATCH(D214,Estoque!$B$13:$B$212,0)),"Código não cadastrado"))</f>
        <v/>
      </c>
      <c r="H214" s="18"/>
    </row>
    <row r="215" customFormat="false" ht="15" hidden="false" customHeight="false" outlineLevel="0" collapsed="false">
      <c r="B215" s="29"/>
      <c r="C215" s="25"/>
      <c r="D215" s="24"/>
      <c r="E215" s="24"/>
      <c r="F215" s="24"/>
      <c r="G215" s="28" t="str">
        <f aca="false">IF(D215="","",IFERROR(INDEX(Estoque!$C$13:$C$212,MATCH(D215,Estoque!$B$13:$B$212,0)),"Código não cadastrado"))</f>
        <v/>
      </c>
      <c r="H215" s="25"/>
    </row>
    <row r="216" customFormat="false" ht="15" hidden="false" customHeight="false" outlineLevel="0" collapsed="false">
      <c r="B216" s="27"/>
      <c r="C216" s="18"/>
      <c r="D216" s="17"/>
      <c r="E216" s="17"/>
      <c r="F216" s="17"/>
      <c r="G216" s="28" t="str">
        <f aca="false">IF(D216="","",IFERROR(INDEX(Estoque!$C$13:$C$212,MATCH(D216,Estoque!$B$13:$B$212,0)),"Código não cadastrado"))</f>
        <v/>
      </c>
      <c r="H216" s="18"/>
    </row>
    <row r="217" customFormat="false" ht="15" hidden="false" customHeight="false" outlineLevel="0" collapsed="false">
      <c r="B217" s="29"/>
      <c r="C217" s="25"/>
      <c r="D217" s="24"/>
      <c r="E217" s="24"/>
      <c r="F217" s="24"/>
      <c r="G217" s="28" t="str">
        <f aca="false">IF(D217="","",IFERROR(INDEX(Estoque!$C$13:$C$212,MATCH(D217,Estoque!$B$13:$B$212,0)),"Código não cadastrado"))</f>
        <v/>
      </c>
      <c r="H217" s="25"/>
    </row>
    <row r="218" customFormat="false" ht="15" hidden="false" customHeight="false" outlineLevel="0" collapsed="false">
      <c r="B218" s="27"/>
      <c r="C218" s="18"/>
      <c r="D218" s="17"/>
      <c r="E218" s="17"/>
      <c r="F218" s="17"/>
      <c r="G218" s="28" t="str">
        <f aca="false">IF(D218="","",IFERROR(INDEX(Estoque!$C$13:$C$212,MATCH(D218,Estoque!$B$13:$B$212,0)),"Código não cadastrado"))</f>
        <v/>
      </c>
      <c r="H218" s="18"/>
    </row>
    <row r="219" customFormat="false" ht="15" hidden="false" customHeight="false" outlineLevel="0" collapsed="false">
      <c r="B219" s="29"/>
      <c r="C219" s="25"/>
      <c r="D219" s="24"/>
      <c r="E219" s="24"/>
      <c r="F219" s="24"/>
      <c r="G219" s="28" t="str">
        <f aca="false">IF(D219="","",IFERROR(INDEX(Estoque!$C$13:$C$212,MATCH(D219,Estoque!$B$13:$B$212,0)),"Código não cadastrado"))</f>
        <v/>
      </c>
      <c r="H219" s="25"/>
    </row>
    <row r="220" customFormat="false" ht="15" hidden="false" customHeight="false" outlineLevel="0" collapsed="false">
      <c r="B220" s="27"/>
      <c r="C220" s="18"/>
      <c r="D220" s="17"/>
      <c r="E220" s="17"/>
      <c r="F220" s="17"/>
      <c r="G220" s="28" t="str">
        <f aca="false">IF(D220="","",IFERROR(INDEX(Estoque!$C$13:$C$212,MATCH(D220,Estoque!$B$13:$B$212,0)),"Código não cadastrado"))</f>
        <v/>
      </c>
      <c r="H220" s="18"/>
    </row>
    <row r="221" customFormat="false" ht="15" hidden="false" customHeight="false" outlineLevel="0" collapsed="false">
      <c r="B221" s="29"/>
      <c r="C221" s="25"/>
      <c r="D221" s="24"/>
      <c r="E221" s="24"/>
      <c r="F221" s="24"/>
      <c r="G221" s="28" t="str">
        <f aca="false">IF(D221="","",IFERROR(INDEX(Estoque!$C$13:$C$212,MATCH(D221,Estoque!$B$13:$B$212,0)),"Código não cadastrado"))</f>
        <v/>
      </c>
      <c r="H221" s="25"/>
    </row>
    <row r="222" customFormat="false" ht="15" hidden="false" customHeight="false" outlineLevel="0" collapsed="false">
      <c r="B222" s="27"/>
      <c r="C222" s="18"/>
      <c r="D222" s="17"/>
      <c r="E222" s="17"/>
      <c r="F222" s="17"/>
      <c r="G222" s="28" t="str">
        <f aca="false">IF(D222="","",IFERROR(INDEX(Estoque!$C$13:$C$212,MATCH(D222,Estoque!$B$13:$B$212,0)),"Código não cadastrado"))</f>
        <v/>
      </c>
      <c r="H222" s="18"/>
    </row>
    <row r="223" customFormat="false" ht="15" hidden="false" customHeight="false" outlineLevel="0" collapsed="false">
      <c r="B223" s="29"/>
      <c r="C223" s="25"/>
      <c r="D223" s="24"/>
      <c r="E223" s="24"/>
      <c r="F223" s="24"/>
      <c r="G223" s="28" t="str">
        <f aca="false">IF(D223="","",IFERROR(INDEX(Estoque!$C$13:$C$212,MATCH(D223,Estoque!$B$13:$B$212,0)),"Código não cadastrado"))</f>
        <v/>
      </c>
      <c r="H223" s="25"/>
    </row>
    <row r="224" customFormat="false" ht="15" hidden="false" customHeight="false" outlineLevel="0" collapsed="false">
      <c r="B224" s="27"/>
      <c r="C224" s="18"/>
      <c r="D224" s="17"/>
      <c r="E224" s="17"/>
      <c r="F224" s="17"/>
      <c r="G224" s="28" t="str">
        <f aca="false">IF(D224="","",IFERROR(INDEX(Estoque!$C$13:$C$212,MATCH(D224,Estoque!$B$13:$B$212,0)),"Código não cadastrado"))</f>
        <v/>
      </c>
      <c r="H224" s="18"/>
    </row>
    <row r="225" customFormat="false" ht="15" hidden="false" customHeight="false" outlineLevel="0" collapsed="false">
      <c r="B225" s="29"/>
      <c r="C225" s="25"/>
      <c r="D225" s="24"/>
      <c r="E225" s="24"/>
      <c r="F225" s="24"/>
      <c r="G225" s="28" t="str">
        <f aca="false">IF(D225="","",IFERROR(INDEX(Estoque!$C$13:$C$212,MATCH(D225,Estoque!$B$13:$B$212,0)),"Código não cadastrado"))</f>
        <v/>
      </c>
      <c r="H225" s="25"/>
    </row>
    <row r="226" customFormat="false" ht="15" hidden="false" customHeight="false" outlineLevel="0" collapsed="false">
      <c r="B226" s="27"/>
      <c r="C226" s="18"/>
      <c r="D226" s="17"/>
      <c r="E226" s="17"/>
      <c r="F226" s="17"/>
      <c r="G226" s="28" t="str">
        <f aca="false">IF(D226="","",IFERROR(INDEX(Estoque!$C$13:$C$212,MATCH(D226,Estoque!$B$13:$B$212,0)),"Código não cadastrado"))</f>
        <v/>
      </c>
      <c r="H226" s="18"/>
    </row>
    <row r="227" customFormat="false" ht="15" hidden="false" customHeight="false" outlineLevel="0" collapsed="false">
      <c r="B227" s="29"/>
      <c r="C227" s="25"/>
      <c r="D227" s="24"/>
      <c r="E227" s="24"/>
      <c r="F227" s="24"/>
      <c r="G227" s="28" t="str">
        <f aca="false">IF(D227="","",IFERROR(INDEX(Estoque!$C$13:$C$212,MATCH(D227,Estoque!$B$13:$B$212,0)),"Código não cadastrado"))</f>
        <v/>
      </c>
      <c r="H227" s="25"/>
    </row>
    <row r="228" customFormat="false" ht="15" hidden="false" customHeight="false" outlineLevel="0" collapsed="false">
      <c r="B228" s="27"/>
      <c r="C228" s="18"/>
      <c r="D228" s="17"/>
      <c r="E228" s="17"/>
      <c r="F228" s="17"/>
      <c r="G228" s="28" t="str">
        <f aca="false">IF(D228="","",IFERROR(INDEX(Estoque!$C$13:$C$212,MATCH(D228,Estoque!$B$13:$B$212,0)),"Código não cadastrado"))</f>
        <v/>
      </c>
      <c r="H228" s="18"/>
    </row>
    <row r="229" customFormat="false" ht="15" hidden="false" customHeight="false" outlineLevel="0" collapsed="false">
      <c r="B229" s="29"/>
      <c r="C229" s="25"/>
      <c r="D229" s="24"/>
      <c r="E229" s="24"/>
      <c r="F229" s="24"/>
      <c r="G229" s="28" t="str">
        <f aca="false">IF(D229="","",IFERROR(INDEX(Estoque!$C$13:$C$212,MATCH(D229,Estoque!$B$13:$B$212,0)),"Código não cadastrado"))</f>
        <v/>
      </c>
      <c r="H229" s="25"/>
    </row>
    <row r="230" customFormat="false" ht="15" hidden="false" customHeight="false" outlineLevel="0" collapsed="false">
      <c r="B230" s="27"/>
      <c r="C230" s="18"/>
      <c r="D230" s="17"/>
      <c r="E230" s="17"/>
      <c r="F230" s="17"/>
      <c r="G230" s="28" t="str">
        <f aca="false">IF(D230="","",IFERROR(INDEX(Estoque!$C$13:$C$212,MATCH(D230,Estoque!$B$13:$B$212,0)),"Código não cadastrado"))</f>
        <v/>
      </c>
      <c r="H230" s="18"/>
    </row>
    <row r="231" customFormat="false" ht="15" hidden="false" customHeight="false" outlineLevel="0" collapsed="false">
      <c r="B231" s="29"/>
      <c r="C231" s="25"/>
      <c r="D231" s="24"/>
      <c r="E231" s="24"/>
      <c r="F231" s="24"/>
      <c r="G231" s="28" t="str">
        <f aca="false">IF(D231="","",IFERROR(INDEX(Estoque!$C$13:$C$212,MATCH(D231,Estoque!$B$13:$B$212,0)),"Código não cadastrado"))</f>
        <v/>
      </c>
      <c r="H231" s="25"/>
    </row>
    <row r="232" customFormat="false" ht="15" hidden="false" customHeight="false" outlineLevel="0" collapsed="false">
      <c r="B232" s="27"/>
      <c r="C232" s="18"/>
      <c r="D232" s="17"/>
      <c r="E232" s="17"/>
      <c r="F232" s="17"/>
      <c r="G232" s="28" t="str">
        <f aca="false">IF(D232="","",IFERROR(INDEX(Estoque!$C$13:$C$212,MATCH(D232,Estoque!$B$13:$B$212,0)),"Código não cadastrado"))</f>
        <v/>
      </c>
      <c r="H232" s="18"/>
    </row>
    <row r="233" customFormat="false" ht="15" hidden="false" customHeight="false" outlineLevel="0" collapsed="false">
      <c r="B233" s="29"/>
      <c r="C233" s="25"/>
      <c r="D233" s="24"/>
      <c r="E233" s="24"/>
      <c r="F233" s="24"/>
      <c r="G233" s="28" t="str">
        <f aca="false">IF(D233="","",IFERROR(INDEX(Estoque!$C$13:$C$212,MATCH(D233,Estoque!$B$13:$B$212,0)),"Código não cadastrado"))</f>
        <v/>
      </c>
      <c r="H233" s="25"/>
    </row>
    <row r="234" customFormat="false" ht="15" hidden="false" customHeight="false" outlineLevel="0" collapsed="false">
      <c r="B234" s="27"/>
      <c r="C234" s="18"/>
      <c r="D234" s="17"/>
      <c r="E234" s="17"/>
      <c r="F234" s="17"/>
      <c r="G234" s="28" t="str">
        <f aca="false">IF(D234="","",IFERROR(INDEX(Estoque!$C$13:$C$212,MATCH(D234,Estoque!$B$13:$B$212,0)),"Código não cadastrado"))</f>
        <v/>
      </c>
      <c r="H234" s="18"/>
    </row>
    <row r="235" customFormat="false" ht="15" hidden="false" customHeight="false" outlineLevel="0" collapsed="false">
      <c r="B235" s="29"/>
      <c r="C235" s="25"/>
      <c r="D235" s="24"/>
      <c r="E235" s="24"/>
      <c r="F235" s="24"/>
      <c r="G235" s="28" t="str">
        <f aca="false">IF(D235="","",IFERROR(INDEX(Estoque!$C$13:$C$212,MATCH(D235,Estoque!$B$13:$B$212,0)),"Código não cadastrado"))</f>
        <v/>
      </c>
      <c r="H235" s="25"/>
    </row>
    <row r="236" customFormat="false" ht="15" hidden="false" customHeight="false" outlineLevel="0" collapsed="false">
      <c r="B236" s="27"/>
      <c r="C236" s="18"/>
      <c r="D236" s="17"/>
      <c r="E236" s="17"/>
      <c r="F236" s="17"/>
      <c r="G236" s="28" t="str">
        <f aca="false">IF(D236="","",IFERROR(INDEX(Estoque!$C$13:$C$212,MATCH(D236,Estoque!$B$13:$B$212,0)),"Código não cadastrado"))</f>
        <v/>
      </c>
      <c r="H236" s="18"/>
    </row>
    <row r="237" customFormat="false" ht="15" hidden="false" customHeight="false" outlineLevel="0" collapsed="false">
      <c r="B237" s="29"/>
      <c r="C237" s="25"/>
      <c r="D237" s="24"/>
      <c r="E237" s="24"/>
      <c r="F237" s="24"/>
      <c r="G237" s="28" t="str">
        <f aca="false">IF(D237="","",IFERROR(INDEX(Estoque!$C$13:$C$212,MATCH(D237,Estoque!$B$13:$B$212,0)),"Código não cadastrado"))</f>
        <v/>
      </c>
      <c r="H237" s="25"/>
    </row>
    <row r="238" customFormat="false" ht="15" hidden="false" customHeight="false" outlineLevel="0" collapsed="false">
      <c r="B238" s="27"/>
      <c r="C238" s="18"/>
      <c r="D238" s="17"/>
      <c r="E238" s="17"/>
      <c r="F238" s="17"/>
      <c r="G238" s="28" t="str">
        <f aca="false">IF(D238="","",IFERROR(INDEX(Estoque!$C$13:$C$212,MATCH(D238,Estoque!$B$13:$B$212,0)),"Código não cadastrado"))</f>
        <v/>
      </c>
      <c r="H238" s="18"/>
    </row>
    <row r="239" customFormat="false" ht="15" hidden="false" customHeight="false" outlineLevel="0" collapsed="false">
      <c r="B239" s="29"/>
      <c r="C239" s="25"/>
      <c r="D239" s="24"/>
      <c r="E239" s="24"/>
      <c r="F239" s="24"/>
      <c r="G239" s="28" t="str">
        <f aca="false">IF(D239="","",IFERROR(INDEX(Estoque!$C$13:$C$212,MATCH(D239,Estoque!$B$13:$B$212,0)),"Código não cadastrado"))</f>
        <v/>
      </c>
      <c r="H239" s="25"/>
    </row>
    <row r="240" customFormat="false" ht="15" hidden="false" customHeight="false" outlineLevel="0" collapsed="false">
      <c r="B240" s="27"/>
      <c r="C240" s="18"/>
      <c r="D240" s="17"/>
      <c r="E240" s="17"/>
      <c r="F240" s="17"/>
      <c r="G240" s="28" t="str">
        <f aca="false">IF(D240="","",IFERROR(INDEX(Estoque!$C$13:$C$212,MATCH(D240,Estoque!$B$13:$B$212,0)),"Código não cadastrado"))</f>
        <v/>
      </c>
      <c r="H240" s="18"/>
    </row>
    <row r="241" customFormat="false" ht="15" hidden="false" customHeight="false" outlineLevel="0" collapsed="false">
      <c r="B241" s="29"/>
      <c r="C241" s="25"/>
      <c r="D241" s="24"/>
      <c r="E241" s="24"/>
      <c r="F241" s="24"/>
      <c r="G241" s="28" t="str">
        <f aca="false">IF(D241="","",IFERROR(INDEX(Estoque!$C$13:$C$212,MATCH(D241,Estoque!$B$13:$B$212,0)),"Código não cadastrado"))</f>
        <v/>
      </c>
      <c r="H241" s="25"/>
    </row>
    <row r="242" customFormat="false" ht="15" hidden="false" customHeight="false" outlineLevel="0" collapsed="false">
      <c r="B242" s="27"/>
      <c r="C242" s="18"/>
      <c r="D242" s="17"/>
      <c r="E242" s="17"/>
      <c r="F242" s="17"/>
      <c r="G242" s="28" t="str">
        <f aca="false">IF(D242="","",IFERROR(INDEX(Estoque!$C$13:$C$212,MATCH(D242,Estoque!$B$13:$B$212,0)),"Código não cadastrado"))</f>
        <v/>
      </c>
      <c r="H242" s="18"/>
    </row>
    <row r="243" customFormat="false" ht="15" hidden="false" customHeight="false" outlineLevel="0" collapsed="false">
      <c r="B243" s="29"/>
      <c r="C243" s="25"/>
      <c r="D243" s="24"/>
      <c r="E243" s="24"/>
      <c r="F243" s="24"/>
      <c r="G243" s="28" t="str">
        <f aca="false">IF(D243="","",IFERROR(INDEX(Estoque!$C$13:$C$212,MATCH(D243,Estoque!$B$13:$B$212,0)),"Código não cadastrado"))</f>
        <v/>
      </c>
      <c r="H243" s="25"/>
    </row>
    <row r="244" customFormat="false" ht="15" hidden="false" customHeight="false" outlineLevel="0" collapsed="false">
      <c r="B244" s="27"/>
      <c r="C244" s="18"/>
      <c r="D244" s="17"/>
      <c r="E244" s="17"/>
      <c r="F244" s="17"/>
      <c r="G244" s="28" t="str">
        <f aca="false">IF(D244="","",IFERROR(INDEX(Estoque!$C$13:$C$212,MATCH(D244,Estoque!$B$13:$B$212,0)),"Código não cadastrado"))</f>
        <v/>
      </c>
      <c r="H244" s="18"/>
    </row>
    <row r="245" customFormat="false" ht="15" hidden="false" customHeight="false" outlineLevel="0" collapsed="false">
      <c r="B245" s="29"/>
      <c r="C245" s="25"/>
      <c r="D245" s="24"/>
      <c r="E245" s="24"/>
      <c r="F245" s="24"/>
      <c r="G245" s="28" t="str">
        <f aca="false">IF(D245="","",IFERROR(INDEX(Estoque!$C$13:$C$212,MATCH(D245,Estoque!$B$13:$B$212,0)),"Código não cadastrado"))</f>
        <v/>
      </c>
      <c r="H245" s="25"/>
    </row>
    <row r="246" customFormat="false" ht="15" hidden="false" customHeight="false" outlineLevel="0" collapsed="false">
      <c r="B246" s="27"/>
      <c r="C246" s="18"/>
      <c r="D246" s="17"/>
      <c r="E246" s="17"/>
      <c r="F246" s="17"/>
      <c r="G246" s="28" t="str">
        <f aca="false">IF(D246="","",IFERROR(INDEX(Estoque!$C$13:$C$212,MATCH(D246,Estoque!$B$13:$B$212,0)),"Código não cadastrado"))</f>
        <v/>
      </c>
      <c r="H246" s="18"/>
    </row>
    <row r="247" customFormat="false" ht="15" hidden="false" customHeight="false" outlineLevel="0" collapsed="false">
      <c r="B247" s="29"/>
      <c r="C247" s="25"/>
      <c r="D247" s="24"/>
      <c r="E247" s="24"/>
      <c r="F247" s="24"/>
      <c r="G247" s="28" t="str">
        <f aca="false">IF(D247="","",IFERROR(INDEX(Estoque!$C$13:$C$212,MATCH(D247,Estoque!$B$13:$B$212,0)),"Código não cadastrado"))</f>
        <v/>
      </c>
      <c r="H247" s="25"/>
    </row>
    <row r="248" customFormat="false" ht="15" hidden="false" customHeight="false" outlineLevel="0" collapsed="false">
      <c r="B248" s="27"/>
      <c r="C248" s="18"/>
      <c r="D248" s="17"/>
      <c r="E248" s="17"/>
      <c r="F248" s="17"/>
      <c r="G248" s="28" t="str">
        <f aca="false">IF(D248="","",IFERROR(INDEX(Estoque!$C$13:$C$212,MATCH(D248,Estoque!$B$13:$B$212,0)),"Código não cadastrado"))</f>
        <v/>
      </c>
      <c r="H248" s="18"/>
    </row>
    <row r="249" customFormat="false" ht="15" hidden="false" customHeight="false" outlineLevel="0" collapsed="false">
      <c r="B249" s="29"/>
      <c r="C249" s="25"/>
      <c r="D249" s="24"/>
      <c r="E249" s="24"/>
      <c r="F249" s="24"/>
      <c r="G249" s="28" t="str">
        <f aca="false">IF(D249="","",IFERROR(INDEX(Estoque!$C$13:$C$212,MATCH(D249,Estoque!$B$13:$B$212,0)),"Código não cadastrado"))</f>
        <v/>
      </c>
      <c r="H249" s="25"/>
    </row>
    <row r="250" customFormat="false" ht="15" hidden="false" customHeight="false" outlineLevel="0" collapsed="false">
      <c r="B250" s="27"/>
      <c r="C250" s="18"/>
      <c r="D250" s="17"/>
      <c r="E250" s="17"/>
      <c r="F250" s="17"/>
      <c r="G250" s="28" t="str">
        <f aca="false">IF(D250="","",IFERROR(INDEX(Estoque!$C$13:$C$212,MATCH(D250,Estoque!$B$13:$B$212,0)),"Código não cadastrado"))</f>
        <v/>
      </c>
      <c r="H250" s="18"/>
    </row>
    <row r="251" customFormat="false" ht="15" hidden="false" customHeight="false" outlineLevel="0" collapsed="false">
      <c r="B251" s="29"/>
      <c r="C251" s="25"/>
      <c r="D251" s="24"/>
      <c r="E251" s="24"/>
      <c r="F251" s="24"/>
      <c r="G251" s="28" t="str">
        <f aca="false">IF(D251="","",IFERROR(INDEX(Estoque!$C$13:$C$212,MATCH(D251,Estoque!$B$13:$B$212,0)),"Código não cadastrado"))</f>
        <v/>
      </c>
      <c r="H251" s="25"/>
    </row>
    <row r="252" customFormat="false" ht="15" hidden="false" customHeight="false" outlineLevel="0" collapsed="false">
      <c r="B252" s="27"/>
      <c r="C252" s="18"/>
      <c r="D252" s="17"/>
      <c r="E252" s="17"/>
      <c r="F252" s="17"/>
      <c r="G252" s="28" t="str">
        <f aca="false">IF(D252="","",IFERROR(INDEX(Estoque!$C$13:$C$212,MATCH(D252,Estoque!$B$13:$B$212,0)),"Código não cadastrado"))</f>
        <v/>
      </c>
      <c r="H252" s="18"/>
    </row>
    <row r="253" customFormat="false" ht="15" hidden="false" customHeight="false" outlineLevel="0" collapsed="false">
      <c r="B253" s="29"/>
      <c r="C253" s="25"/>
      <c r="D253" s="24"/>
      <c r="E253" s="24"/>
      <c r="F253" s="24"/>
      <c r="G253" s="28" t="str">
        <f aca="false">IF(D253="","",IFERROR(INDEX(Estoque!$C$13:$C$212,MATCH(D253,Estoque!$B$13:$B$212,0)),"Código não cadastrado"))</f>
        <v/>
      </c>
      <c r="H253" s="25"/>
    </row>
    <row r="254" customFormat="false" ht="15" hidden="false" customHeight="false" outlineLevel="0" collapsed="false">
      <c r="B254" s="27"/>
      <c r="C254" s="18"/>
      <c r="D254" s="17"/>
      <c r="E254" s="17"/>
      <c r="F254" s="17"/>
      <c r="G254" s="28" t="str">
        <f aca="false">IF(D254="","",IFERROR(INDEX(Estoque!$C$13:$C$212,MATCH(D254,Estoque!$B$13:$B$212,0)),"Código não cadastrado"))</f>
        <v/>
      </c>
      <c r="H254" s="18"/>
    </row>
    <row r="255" customFormat="false" ht="15" hidden="false" customHeight="false" outlineLevel="0" collapsed="false">
      <c r="B255" s="29"/>
      <c r="C255" s="25"/>
      <c r="D255" s="24"/>
      <c r="E255" s="24"/>
      <c r="F255" s="24"/>
      <c r="G255" s="28" t="str">
        <f aca="false">IF(D255="","",IFERROR(INDEX(Estoque!$C$13:$C$212,MATCH(D255,Estoque!$B$13:$B$212,0)),"Código não cadastrado"))</f>
        <v/>
      </c>
      <c r="H255" s="25"/>
    </row>
    <row r="256" customFormat="false" ht="15" hidden="false" customHeight="false" outlineLevel="0" collapsed="false">
      <c r="B256" s="27"/>
      <c r="C256" s="18"/>
      <c r="D256" s="17"/>
      <c r="E256" s="17"/>
      <c r="F256" s="17"/>
      <c r="G256" s="28" t="str">
        <f aca="false">IF(D256="","",IFERROR(INDEX(Estoque!$C$13:$C$212,MATCH(D256,Estoque!$B$13:$B$212,0)),"Código não cadastrado"))</f>
        <v/>
      </c>
      <c r="H256" s="18"/>
    </row>
    <row r="257" customFormat="false" ht="15" hidden="false" customHeight="false" outlineLevel="0" collapsed="false">
      <c r="B257" s="29"/>
      <c r="C257" s="25"/>
      <c r="D257" s="24"/>
      <c r="E257" s="24"/>
      <c r="F257" s="24"/>
      <c r="G257" s="28" t="str">
        <f aca="false">IF(D257="","",IFERROR(INDEX(Estoque!$C$13:$C$212,MATCH(D257,Estoque!$B$13:$B$212,0)),"Código não cadastrado"))</f>
        <v/>
      </c>
      <c r="H257" s="25"/>
    </row>
    <row r="258" customFormat="false" ht="15" hidden="false" customHeight="false" outlineLevel="0" collapsed="false">
      <c r="B258" s="27"/>
      <c r="C258" s="18"/>
      <c r="D258" s="17"/>
      <c r="E258" s="17"/>
      <c r="F258" s="17"/>
      <c r="G258" s="28" t="str">
        <f aca="false">IF(D258="","",IFERROR(INDEX(Estoque!$C$13:$C$212,MATCH(D258,Estoque!$B$13:$B$212,0)),"Código não cadastrado"))</f>
        <v/>
      </c>
      <c r="H258" s="18"/>
    </row>
    <row r="259" customFormat="false" ht="15" hidden="false" customHeight="false" outlineLevel="0" collapsed="false">
      <c r="B259" s="29"/>
      <c r="C259" s="25"/>
      <c r="D259" s="24"/>
      <c r="E259" s="24"/>
      <c r="F259" s="24"/>
      <c r="G259" s="28" t="str">
        <f aca="false">IF(D259="","",IFERROR(INDEX(Estoque!$C$13:$C$212,MATCH(D259,Estoque!$B$13:$B$212,0)),"Código não cadastrado"))</f>
        <v/>
      </c>
      <c r="H259" s="25"/>
    </row>
    <row r="260" customFormat="false" ht="15" hidden="false" customHeight="false" outlineLevel="0" collapsed="false">
      <c r="B260" s="27"/>
      <c r="C260" s="18"/>
      <c r="D260" s="17"/>
      <c r="E260" s="17"/>
      <c r="F260" s="17"/>
      <c r="G260" s="28" t="str">
        <f aca="false">IF(D260="","",IFERROR(INDEX(Estoque!$C$13:$C$212,MATCH(D260,Estoque!$B$13:$B$212,0)),"Código não cadastrado"))</f>
        <v/>
      </c>
      <c r="H260" s="18"/>
    </row>
    <row r="261" customFormat="false" ht="15" hidden="false" customHeight="false" outlineLevel="0" collapsed="false">
      <c r="B261" s="29"/>
      <c r="C261" s="25"/>
      <c r="D261" s="24"/>
      <c r="E261" s="24"/>
      <c r="F261" s="24"/>
      <c r="G261" s="28" t="str">
        <f aca="false">IF(D261="","",IFERROR(INDEX(Estoque!$C$13:$C$212,MATCH(D261,Estoque!$B$13:$B$212,0)),"Código não cadastrado"))</f>
        <v/>
      </c>
      <c r="H261" s="25"/>
    </row>
    <row r="262" customFormat="false" ht="15" hidden="false" customHeight="false" outlineLevel="0" collapsed="false">
      <c r="B262" s="27"/>
      <c r="C262" s="18"/>
      <c r="D262" s="17"/>
      <c r="E262" s="17"/>
      <c r="F262" s="17"/>
      <c r="G262" s="28" t="str">
        <f aca="false">IF(D262="","",IFERROR(INDEX(Estoque!$C$13:$C$212,MATCH(D262,Estoque!$B$13:$B$212,0)),"Código não cadastrado"))</f>
        <v/>
      </c>
      <c r="H262" s="18"/>
    </row>
    <row r="263" customFormat="false" ht="15" hidden="false" customHeight="false" outlineLevel="0" collapsed="false">
      <c r="B263" s="29"/>
      <c r="C263" s="25"/>
      <c r="D263" s="24"/>
      <c r="E263" s="24"/>
      <c r="F263" s="24"/>
      <c r="G263" s="28" t="str">
        <f aca="false">IF(D263="","",IFERROR(INDEX(Estoque!$C$13:$C$212,MATCH(D263,Estoque!$B$13:$B$212,0)),"Código não cadastrado"))</f>
        <v/>
      </c>
      <c r="H263" s="25"/>
    </row>
    <row r="264" customFormat="false" ht="15" hidden="false" customHeight="false" outlineLevel="0" collapsed="false">
      <c r="B264" s="27"/>
      <c r="C264" s="18"/>
      <c r="D264" s="17"/>
      <c r="E264" s="17"/>
      <c r="F264" s="17"/>
      <c r="G264" s="28" t="str">
        <f aca="false">IF(D264="","",IFERROR(INDEX(Estoque!$C$13:$C$212,MATCH(D264,Estoque!$B$13:$B$212,0)),"Código não cadastrado"))</f>
        <v/>
      </c>
      <c r="H264" s="18"/>
    </row>
    <row r="265" customFormat="false" ht="15" hidden="false" customHeight="false" outlineLevel="0" collapsed="false">
      <c r="B265" s="29"/>
      <c r="C265" s="25"/>
      <c r="D265" s="24"/>
      <c r="E265" s="24"/>
      <c r="F265" s="24"/>
      <c r="G265" s="28" t="str">
        <f aca="false">IF(D265="","",IFERROR(INDEX(Estoque!$C$13:$C$212,MATCH(D265,Estoque!$B$13:$B$212,0)),"Código não cadastrado"))</f>
        <v/>
      </c>
      <c r="H265" s="25"/>
    </row>
    <row r="266" customFormat="false" ht="15" hidden="false" customHeight="false" outlineLevel="0" collapsed="false">
      <c r="B266" s="27"/>
      <c r="C266" s="18"/>
      <c r="D266" s="17"/>
      <c r="E266" s="17"/>
      <c r="F266" s="17"/>
      <c r="G266" s="28" t="str">
        <f aca="false">IF(D266="","",IFERROR(INDEX(Estoque!$C$13:$C$212,MATCH(D266,Estoque!$B$13:$B$212,0)),"Código não cadastrado"))</f>
        <v/>
      </c>
      <c r="H266" s="18"/>
    </row>
    <row r="267" customFormat="false" ht="15" hidden="false" customHeight="false" outlineLevel="0" collapsed="false">
      <c r="B267" s="29"/>
      <c r="C267" s="25"/>
      <c r="D267" s="24"/>
      <c r="E267" s="24"/>
      <c r="F267" s="24"/>
      <c r="G267" s="28" t="str">
        <f aca="false">IF(D267="","",IFERROR(INDEX(Estoque!$C$13:$C$212,MATCH(D267,Estoque!$B$13:$B$212,0)),"Código não cadastrado"))</f>
        <v/>
      </c>
      <c r="H267" s="25"/>
    </row>
    <row r="268" customFormat="false" ht="15" hidden="false" customHeight="false" outlineLevel="0" collapsed="false">
      <c r="B268" s="27"/>
      <c r="C268" s="18"/>
      <c r="D268" s="17"/>
      <c r="E268" s="17"/>
      <c r="F268" s="17"/>
      <c r="G268" s="28" t="str">
        <f aca="false">IF(D268="","",IFERROR(INDEX(Estoque!$C$13:$C$212,MATCH(D268,Estoque!$B$13:$B$212,0)),"Código não cadastrado"))</f>
        <v/>
      </c>
      <c r="H268" s="18"/>
    </row>
    <row r="269" customFormat="false" ht="15" hidden="false" customHeight="false" outlineLevel="0" collapsed="false">
      <c r="B269" s="29"/>
      <c r="C269" s="25"/>
      <c r="D269" s="24"/>
      <c r="E269" s="24"/>
      <c r="F269" s="24"/>
      <c r="G269" s="28" t="str">
        <f aca="false">IF(D269="","",IFERROR(INDEX(Estoque!$C$13:$C$212,MATCH(D269,Estoque!$B$13:$B$212,0)),"Código não cadastrado"))</f>
        <v/>
      </c>
      <c r="H269" s="25"/>
    </row>
    <row r="270" customFormat="false" ht="15" hidden="false" customHeight="false" outlineLevel="0" collapsed="false">
      <c r="B270" s="27"/>
      <c r="C270" s="18"/>
      <c r="D270" s="17"/>
      <c r="E270" s="17"/>
      <c r="F270" s="17"/>
      <c r="G270" s="28" t="str">
        <f aca="false">IF(D270="","",IFERROR(INDEX(Estoque!$C$13:$C$212,MATCH(D270,Estoque!$B$13:$B$212,0)),"Código não cadastrado"))</f>
        <v/>
      </c>
      <c r="H270" s="18"/>
    </row>
    <row r="271" customFormat="false" ht="15" hidden="false" customHeight="false" outlineLevel="0" collapsed="false">
      <c r="B271" s="29"/>
      <c r="C271" s="25"/>
      <c r="D271" s="24"/>
      <c r="E271" s="24"/>
      <c r="F271" s="24"/>
      <c r="G271" s="28" t="str">
        <f aca="false">IF(D271="","",IFERROR(INDEX(Estoque!$C$13:$C$212,MATCH(D271,Estoque!$B$13:$B$212,0)),"Código não cadastrado"))</f>
        <v/>
      </c>
      <c r="H271" s="25"/>
    </row>
    <row r="272" customFormat="false" ht="15" hidden="false" customHeight="false" outlineLevel="0" collapsed="false">
      <c r="B272" s="27"/>
      <c r="C272" s="18"/>
      <c r="D272" s="17"/>
      <c r="E272" s="17"/>
      <c r="F272" s="17"/>
      <c r="G272" s="28" t="str">
        <f aca="false">IF(D272="","",IFERROR(INDEX(Estoque!$C$13:$C$212,MATCH(D272,Estoque!$B$13:$B$212,0)),"Código não cadastrado"))</f>
        <v/>
      </c>
      <c r="H272" s="18"/>
    </row>
    <row r="273" customFormat="false" ht="15" hidden="false" customHeight="false" outlineLevel="0" collapsed="false">
      <c r="B273" s="29"/>
      <c r="C273" s="25"/>
      <c r="D273" s="24"/>
      <c r="E273" s="24"/>
      <c r="F273" s="24"/>
      <c r="G273" s="28" t="str">
        <f aca="false">IF(D273="","",IFERROR(INDEX(Estoque!$C$13:$C$212,MATCH(D273,Estoque!$B$13:$B$212,0)),"Código não cadastrado"))</f>
        <v/>
      </c>
      <c r="H273" s="25"/>
    </row>
    <row r="274" customFormat="false" ht="15" hidden="false" customHeight="false" outlineLevel="0" collapsed="false">
      <c r="B274" s="27"/>
      <c r="C274" s="18"/>
      <c r="D274" s="17"/>
      <c r="E274" s="17"/>
      <c r="F274" s="17"/>
      <c r="G274" s="28" t="str">
        <f aca="false">IF(D274="","",IFERROR(INDEX(Estoque!$C$13:$C$212,MATCH(D274,Estoque!$B$13:$B$212,0)),"Código não cadastrado"))</f>
        <v/>
      </c>
      <c r="H274" s="18"/>
    </row>
    <row r="275" customFormat="false" ht="15" hidden="false" customHeight="false" outlineLevel="0" collapsed="false">
      <c r="B275" s="29"/>
      <c r="C275" s="25"/>
      <c r="D275" s="24"/>
      <c r="E275" s="24"/>
      <c r="F275" s="24"/>
      <c r="G275" s="28" t="str">
        <f aca="false">IF(D275="","",IFERROR(INDEX(Estoque!$C$13:$C$212,MATCH(D275,Estoque!$B$13:$B$212,0)),"Código não cadastrado"))</f>
        <v/>
      </c>
      <c r="H275" s="25"/>
    </row>
    <row r="276" customFormat="false" ht="15" hidden="false" customHeight="false" outlineLevel="0" collapsed="false">
      <c r="B276" s="27"/>
      <c r="C276" s="18"/>
      <c r="D276" s="17"/>
      <c r="E276" s="17"/>
      <c r="F276" s="17"/>
      <c r="G276" s="28" t="str">
        <f aca="false">IF(D276="","",IFERROR(INDEX(Estoque!$C$13:$C$212,MATCH(D276,Estoque!$B$13:$B$212,0)),"Código não cadastrado"))</f>
        <v/>
      </c>
      <c r="H276" s="18"/>
    </row>
    <row r="277" customFormat="false" ht="15" hidden="false" customHeight="false" outlineLevel="0" collapsed="false">
      <c r="B277" s="29"/>
      <c r="C277" s="25"/>
      <c r="D277" s="24"/>
      <c r="E277" s="24"/>
      <c r="F277" s="24"/>
      <c r="G277" s="28" t="str">
        <f aca="false">IF(D277="","",IFERROR(INDEX(Estoque!$C$13:$C$212,MATCH(D277,Estoque!$B$13:$B$212,0)),"Código não cadastrado"))</f>
        <v/>
      </c>
      <c r="H277" s="25"/>
    </row>
    <row r="278" customFormat="false" ht="15" hidden="false" customHeight="false" outlineLevel="0" collapsed="false">
      <c r="B278" s="27"/>
      <c r="C278" s="18"/>
      <c r="D278" s="17"/>
      <c r="E278" s="17"/>
      <c r="F278" s="17"/>
      <c r="G278" s="28" t="str">
        <f aca="false">IF(D278="","",IFERROR(INDEX(Estoque!$C$13:$C$212,MATCH(D278,Estoque!$B$13:$B$212,0)),"Código não cadastrado"))</f>
        <v/>
      </c>
      <c r="H278" s="18"/>
    </row>
    <row r="279" customFormat="false" ht="15" hidden="false" customHeight="false" outlineLevel="0" collapsed="false">
      <c r="B279" s="29"/>
      <c r="C279" s="25"/>
      <c r="D279" s="24"/>
      <c r="E279" s="24"/>
      <c r="F279" s="24"/>
      <c r="G279" s="28" t="str">
        <f aca="false">IF(D279="","",IFERROR(INDEX(Estoque!$C$13:$C$212,MATCH(D279,Estoque!$B$13:$B$212,0)),"Código não cadastrado"))</f>
        <v/>
      </c>
      <c r="H279" s="25"/>
    </row>
    <row r="280" customFormat="false" ht="15" hidden="false" customHeight="false" outlineLevel="0" collapsed="false">
      <c r="B280" s="27"/>
      <c r="C280" s="18"/>
      <c r="D280" s="17"/>
      <c r="E280" s="17"/>
      <c r="F280" s="17"/>
      <c r="G280" s="28" t="str">
        <f aca="false">IF(D280="","",IFERROR(INDEX(Estoque!$C$13:$C$212,MATCH(D280,Estoque!$B$13:$B$212,0)),"Código não cadastrado"))</f>
        <v/>
      </c>
      <c r="H280" s="18"/>
    </row>
    <row r="281" customFormat="false" ht="15" hidden="false" customHeight="false" outlineLevel="0" collapsed="false">
      <c r="B281" s="29"/>
      <c r="C281" s="25"/>
      <c r="D281" s="24"/>
      <c r="E281" s="24"/>
      <c r="F281" s="24"/>
      <c r="G281" s="28" t="str">
        <f aca="false">IF(D281="","",IFERROR(INDEX(Estoque!$C$13:$C$212,MATCH(D281,Estoque!$B$13:$B$212,0)),"Código não cadastrado"))</f>
        <v/>
      </c>
      <c r="H281" s="25"/>
    </row>
    <row r="282" customFormat="false" ht="15" hidden="false" customHeight="false" outlineLevel="0" collapsed="false">
      <c r="B282" s="27"/>
      <c r="C282" s="18"/>
      <c r="D282" s="17"/>
      <c r="E282" s="17"/>
      <c r="F282" s="17"/>
      <c r="G282" s="28" t="str">
        <f aca="false">IF(D282="","",IFERROR(INDEX(Estoque!$C$13:$C$212,MATCH(D282,Estoque!$B$13:$B$212,0)),"Código não cadastrado"))</f>
        <v/>
      </c>
      <c r="H282" s="18"/>
    </row>
    <row r="283" customFormat="false" ht="15" hidden="false" customHeight="false" outlineLevel="0" collapsed="false">
      <c r="B283" s="29"/>
      <c r="C283" s="25"/>
      <c r="D283" s="24"/>
      <c r="E283" s="24"/>
      <c r="F283" s="24"/>
      <c r="G283" s="28" t="str">
        <f aca="false">IF(D283="","",IFERROR(INDEX(Estoque!$C$13:$C$212,MATCH(D283,Estoque!$B$13:$B$212,0)),"Código não cadastrado"))</f>
        <v/>
      </c>
      <c r="H283" s="25"/>
    </row>
    <row r="284" customFormat="false" ht="15" hidden="false" customHeight="false" outlineLevel="0" collapsed="false">
      <c r="B284" s="27"/>
      <c r="C284" s="18"/>
      <c r="D284" s="17"/>
      <c r="E284" s="17"/>
      <c r="F284" s="17"/>
      <c r="G284" s="28" t="str">
        <f aca="false">IF(D284="","",IFERROR(INDEX(Estoque!$C$13:$C$212,MATCH(D284,Estoque!$B$13:$B$212,0)),"Código não cadastrado"))</f>
        <v/>
      </c>
      <c r="H284" s="18"/>
    </row>
    <row r="285" customFormat="false" ht="15" hidden="false" customHeight="false" outlineLevel="0" collapsed="false">
      <c r="B285" s="29"/>
      <c r="C285" s="25"/>
      <c r="D285" s="24"/>
      <c r="E285" s="24"/>
      <c r="F285" s="24"/>
      <c r="G285" s="28" t="str">
        <f aca="false">IF(D285="","",IFERROR(INDEX(Estoque!$C$13:$C$212,MATCH(D285,Estoque!$B$13:$B$212,0)),"Código não cadastrado"))</f>
        <v/>
      </c>
      <c r="H285" s="25"/>
    </row>
    <row r="286" customFormat="false" ht="15" hidden="false" customHeight="false" outlineLevel="0" collapsed="false">
      <c r="B286" s="27"/>
      <c r="C286" s="18"/>
      <c r="D286" s="17"/>
      <c r="E286" s="17"/>
      <c r="F286" s="17"/>
      <c r="G286" s="28" t="str">
        <f aca="false">IF(D286="","",IFERROR(INDEX(Estoque!$C$13:$C$212,MATCH(D286,Estoque!$B$13:$B$212,0)),"Código não cadastrado"))</f>
        <v/>
      </c>
      <c r="H286" s="18"/>
    </row>
    <row r="287" customFormat="false" ht="15" hidden="false" customHeight="false" outlineLevel="0" collapsed="false">
      <c r="B287" s="29"/>
      <c r="C287" s="25"/>
      <c r="D287" s="24"/>
      <c r="E287" s="24"/>
      <c r="F287" s="24"/>
      <c r="G287" s="28" t="str">
        <f aca="false">IF(D287="","",IFERROR(INDEX(Estoque!$C$13:$C$212,MATCH(D287,Estoque!$B$13:$B$212,0)),"Código não cadastrado"))</f>
        <v/>
      </c>
      <c r="H287" s="25"/>
    </row>
    <row r="288" customFormat="false" ht="15" hidden="false" customHeight="false" outlineLevel="0" collapsed="false">
      <c r="B288" s="27"/>
      <c r="C288" s="18"/>
      <c r="D288" s="17"/>
      <c r="E288" s="17"/>
      <c r="F288" s="17"/>
      <c r="G288" s="28" t="str">
        <f aca="false">IF(D288="","",IFERROR(INDEX(Estoque!$C$13:$C$212,MATCH(D288,Estoque!$B$13:$B$212,0)),"Código não cadastrado"))</f>
        <v/>
      </c>
      <c r="H288" s="18"/>
    </row>
    <row r="289" customFormat="false" ht="15" hidden="false" customHeight="false" outlineLevel="0" collapsed="false">
      <c r="B289" s="29"/>
      <c r="C289" s="25"/>
      <c r="D289" s="24"/>
      <c r="E289" s="24"/>
      <c r="F289" s="24"/>
      <c r="G289" s="28" t="str">
        <f aca="false">IF(D289="","",IFERROR(INDEX(Estoque!$C$13:$C$212,MATCH(D289,Estoque!$B$13:$B$212,0)),"Código não cadastrado"))</f>
        <v/>
      </c>
      <c r="H289" s="25"/>
    </row>
    <row r="290" customFormat="false" ht="15" hidden="false" customHeight="false" outlineLevel="0" collapsed="false">
      <c r="B290" s="27"/>
      <c r="C290" s="18"/>
      <c r="D290" s="17"/>
      <c r="E290" s="17"/>
      <c r="F290" s="17"/>
      <c r="G290" s="28" t="str">
        <f aca="false">IF(D290="","",IFERROR(INDEX(Estoque!$C$13:$C$212,MATCH(D290,Estoque!$B$13:$B$212,0)),"Código não cadastrado"))</f>
        <v/>
      </c>
      <c r="H290" s="18"/>
    </row>
    <row r="291" customFormat="false" ht="15" hidden="false" customHeight="false" outlineLevel="0" collapsed="false">
      <c r="B291" s="29"/>
      <c r="C291" s="25"/>
      <c r="D291" s="24"/>
      <c r="E291" s="24"/>
      <c r="F291" s="24"/>
      <c r="G291" s="28" t="str">
        <f aca="false">IF(D291="","",IFERROR(INDEX(Estoque!$C$13:$C$212,MATCH(D291,Estoque!$B$13:$B$212,0)),"Código não cadastrado"))</f>
        <v/>
      </c>
      <c r="H291" s="25"/>
    </row>
    <row r="292" customFormat="false" ht="15" hidden="false" customHeight="false" outlineLevel="0" collapsed="false">
      <c r="B292" s="27"/>
      <c r="C292" s="18"/>
      <c r="D292" s="17"/>
      <c r="E292" s="17"/>
      <c r="F292" s="17"/>
      <c r="G292" s="28" t="str">
        <f aca="false">IF(D292="","",IFERROR(INDEX(Estoque!$C$13:$C$212,MATCH(D292,Estoque!$B$13:$B$212,0)),"Código não cadastrado"))</f>
        <v/>
      </c>
      <c r="H292" s="18"/>
    </row>
    <row r="293" customFormat="false" ht="15" hidden="false" customHeight="false" outlineLevel="0" collapsed="false">
      <c r="B293" s="29"/>
      <c r="C293" s="25"/>
      <c r="D293" s="24"/>
      <c r="E293" s="24"/>
      <c r="F293" s="24"/>
      <c r="G293" s="28" t="str">
        <f aca="false">IF(D293="","",IFERROR(INDEX(Estoque!$C$13:$C$212,MATCH(D293,Estoque!$B$13:$B$212,0)),"Código não cadastrado"))</f>
        <v/>
      </c>
      <c r="H293" s="25"/>
    </row>
    <row r="294" customFormat="false" ht="15" hidden="false" customHeight="false" outlineLevel="0" collapsed="false">
      <c r="B294" s="27"/>
      <c r="C294" s="18"/>
      <c r="D294" s="17"/>
      <c r="E294" s="17"/>
      <c r="F294" s="17"/>
      <c r="G294" s="28" t="str">
        <f aca="false">IF(D294="","",IFERROR(INDEX(Estoque!$C$13:$C$212,MATCH(D294,Estoque!$B$13:$B$212,0)),"Código não cadastrado"))</f>
        <v/>
      </c>
      <c r="H294" s="18"/>
    </row>
    <row r="295" customFormat="false" ht="15" hidden="false" customHeight="false" outlineLevel="0" collapsed="false">
      <c r="B295" s="29"/>
      <c r="C295" s="25"/>
      <c r="D295" s="24"/>
      <c r="E295" s="24"/>
      <c r="F295" s="24"/>
      <c r="G295" s="28" t="str">
        <f aca="false">IF(D295="","",IFERROR(INDEX(Estoque!$C$13:$C$212,MATCH(D295,Estoque!$B$13:$B$212,0)),"Código não cadastrado"))</f>
        <v/>
      </c>
      <c r="H295" s="25"/>
    </row>
    <row r="296" customFormat="false" ht="15" hidden="false" customHeight="false" outlineLevel="0" collapsed="false">
      <c r="B296" s="27"/>
      <c r="C296" s="18"/>
      <c r="D296" s="17"/>
      <c r="E296" s="17"/>
      <c r="F296" s="17"/>
      <c r="G296" s="28" t="str">
        <f aca="false">IF(D296="","",IFERROR(INDEX(Estoque!$C$13:$C$212,MATCH(D296,Estoque!$B$13:$B$212,0)),"Código não cadastrado"))</f>
        <v/>
      </c>
      <c r="H296" s="18"/>
    </row>
    <row r="297" customFormat="false" ht="15" hidden="false" customHeight="false" outlineLevel="0" collapsed="false">
      <c r="B297" s="29"/>
      <c r="C297" s="25"/>
      <c r="D297" s="24"/>
      <c r="E297" s="24"/>
      <c r="F297" s="24"/>
      <c r="G297" s="28" t="str">
        <f aca="false">IF(D297="","",IFERROR(INDEX(Estoque!$C$13:$C$212,MATCH(D297,Estoque!$B$13:$B$212,0)),"Código não cadastrado"))</f>
        <v/>
      </c>
      <c r="H297" s="25"/>
    </row>
    <row r="298" customFormat="false" ht="15" hidden="false" customHeight="false" outlineLevel="0" collapsed="false">
      <c r="B298" s="27"/>
      <c r="C298" s="18"/>
      <c r="D298" s="17"/>
      <c r="E298" s="17"/>
      <c r="F298" s="17"/>
      <c r="G298" s="28" t="str">
        <f aca="false">IF(D298="","",IFERROR(INDEX(Estoque!$C$13:$C$212,MATCH(D298,Estoque!$B$13:$B$212,0)),"Código não cadastrado"))</f>
        <v/>
      </c>
      <c r="H298" s="18"/>
    </row>
    <row r="299" customFormat="false" ht="15" hidden="false" customHeight="false" outlineLevel="0" collapsed="false">
      <c r="B299" s="29"/>
      <c r="C299" s="25"/>
      <c r="D299" s="24"/>
      <c r="E299" s="24"/>
      <c r="F299" s="24"/>
      <c r="G299" s="28" t="str">
        <f aca="false">IF(D299="","",IFERROR(INDEX(Estoque!$C$13:$C$212,MATCH(D299,Estoque!$B$13:$B$212,0)),"Código não cadastrado"))</f>
        <v/>
      </c>
      <c r="H299" s="25"/>
    </row>
    <row r="300" customFormat="false" ht="15" hidden="false" customHeight="false" outlineLevel="0" collapsed="false">
      <c r="B300" s="27"/>
      <c r="C300" s="18"/>
      <c r="D300" s="17"/>
      <c r="E300" s="17"/>
      <c r="F300" s="17"/>
      <c r="G300" s="28" t="str">
        <f aca="false">IF(D300="","",IFERROR(INDEX(Estoque!$C$13:$C$212,MATCH(D300,Estoque!$B$13:$B$212,0)),"Código não cadastrado"))</f>
        <v/>
      </c>
      <c r="H300" s="18"/>
    </row>
    <row r="301" customFormat="false" ht="15" hidden="false" customHeight="false" outlineLevel="0" collapsed="false">
      <c r="B301" s="29"/>
      <c r="C301" s="25"/>
      <c r="D301" s="24"/>
      <c r="E301" s="24"/>
      <c r="F301" s="24"/>
      <c r="G301" s="28" t="str">
        <f aca="false">IF(D301="","",IFERROR(INDEX(Estoque!$C$13:$C$212,MATCH(D301,Estoque!$B$13:$B$212,0)),"Código não cadastrado"))</f>
        <v/>
      </c>
      <c r="H301" s="25"/>
    </row>
    <row r="302" customFormat="false" ht="15" hidden="false" customHeight="false" outlineLevel="0" collapsed="false">
      <c r="B302" s="27"/>
      <c r="C302" s="18"/>
      <c r="D302" s="17"/>
      <c r="E302" s="17"/>
      <c r="F302" s="17"/>
      <c r="G302" s="28" t="str">
        <f aca="false">IF(D302="","",IFERROR(INDEX(Estoque!$C$13:$C$212,MATCH(D302,Estoque!$B$13:$B$212,0)),"Código não cadastrado"))</f>
        <v/>
      </c>
      <c r="H302" s="18"/>
    </row>
    <row r="303" customFormat="false" ht="15" hidden="false" customHeight="false" outlineLevel="0" collapsed="false">
      <c r="B303" s="29"/>
      <c r="C303" s="25"/>
      <c r="D303" s="24"/>
      <c r="E303" s="24"/>
      <c r="F303" s="24"/>
      <c r="G303" s="28" t="str">
        <f aca="false">IF(D303="","",IFERROR(INDEX(Estoque!$C$13:$C$212,MATCH(D303,Estoque!$B$13:$B$212,0)),"Código não cadastrado"))</f>
        <v/>
      </c>
      <c r="H303" s="25"/>
    </row>
    <row r="304" customFormat="false" ht="15" hidden="false" customHeight="false" outlineLevel="0" collapsed="false">
      <c r="B304" s="27"/>
      <c r="C304" s="18"/>
      <c r="D304" s="17"/>
      <c r="E304" s="17"/>
      <c r="F304" s="17"/>
      <c r="G304" s="28" t="str">
        <f aca="false">IF(D304="","",IFERROR(INDEX(Estoque!$C$13:$C$212,MATCH(D304,Estoque!$B$13:$B$212,0)),"Código não cadastrado"))</f>
        <v/>
      </c>
      <c r="H304" s="18"/>
    </row>
    <row r="305" customFormat="false" ht="15" hidden="false" customHeight="false" outlineLevel="0" collapsed="false">
      <c r="B305" s="29"/>
      <c r="C305" s="25"/>
      <c r="D305" s="24"/>
      <c r="E305" s="24"/>
      <c r="F305" s="24"/>
      <c r="G305" s="28" t="str">
        <f aca="false">IF(D305="","",IFERROR(INDEX(Estoque!$C$13:$C$212,MATCH(D305,Estoque!$B$13:$B$212,0)),"Código não cadastrado"))</f>
        <v/>
      </c>
      <c r="H305" s="25"/>
    </row>
    <row r="306" customFormat="false" ht="15" hidden="false" customHeight="false" outlineLevel="0" collapsed="false">
      <c r="B306" s="27"/>
      <c r="C306" s="18"/>
      <c r="D306" s="17"/>
      <c r="E306" s="17"/>
      <c r="F306" s="17"/>
      <c r="G306" s="28" t="str">
        <f aca="false">IF(D306="","",IFERROR(INDEX(Estoque!$C$13:$C$212,MATCH(D306,Estoque!$B$13:$B$212,0)),"Código não cadastrado"))</f>
        <v/>
      </c>
      <c r="H306" s="18"/>
    </row>
    <row r="307" customFormat="false" ht="15" hidden="false" customHeight="false" outlineLevel="0" collapsed="false">
      <c r="B307" s="29"/>
      <c r="C307" s="25"/>
      <c r="D307" s="24"/>
      <c r="E307" s="24"/>
      <c r="F307" s="24"/>
      <c r="G307" s="28" t="str">
        <f aca="false">IF(D307="","",IFERROR(INDEX(Estoque!$C$13:$C$212,MATCH(D307,Estoque!$B$13:$B$212,0)),"Código não cadastrado"))</f>
        <v/>
      </c>
      <c r="H307" s="25"/>
    </row>
    <row r="308" customFormat="false" ht="15" hidden="false" customHeight="false" outlineLevel="0" collapsed="false">
      <c r="B308" s="27"/>
      <c r="C308" s="18"/>
      <c r="D308" s="17"/>
      <c r="E308" s="17"/>
      <c r="F308" s="17"/>
      <c r="G308" s="28" t="str">
        <f aca="false">IF(D308="","",IFERROR(INDEX(Estoque!$C$13:$C$212,MATCH(D308,Estoque!$B$13:$B$212,0)),"Código não cadastrado"))</f>
        <v/>
      </c>
      <c r="H308" s="18"/>
    </row>
    <row r="309" customFormat="false" ht="15" hidden="false" customHeight="false" outlineLevel="0" collapsed="false">
      <c r="B309" s="29"/>
      <c r="C309" s="25"/>
      <c r="D309" s="24"/>
      <c r="E309" s="24"/>
      <c r="F309" s="24"/>
      <c r="G309" s="28" t="str">
        <f aca="false">IF(D309="","",IFERROR(INDEX(Estoque!$C$13:$C$212,MATCH(D309,Estoque!$B$13:$B$212,0)),"Código não cadastrado"))</f>
        <v/>
      </c>
      <c r="H309" s="25"/>
    </row>
    <row r="310" customFormat="false" ht="15" hidden="false" customHeight="false" outlineLevel="0" collapsed="false">
      <c r="B310" s="27"/>
      <c r="C310" s="18"/>
      <c r="D310" s="17"/>
      <c r="E310" s="17"/>
      <c r="F310" s="17"/>
      <c r="G310" s="28" t="str">
        <f aca="false">IF(D310="","",IFERROR(INDEX(Estoque!$C$13:$C$212,MATCH(D310,Estoque!$B$13:$B$212,0)),"Código não cadastrado"))</f>
        <v/>
      </c>
      <c r="H310" s="18"/>
    </row>
    <row r="311" customFormat="false" ht="15" hidden="false" customHeight="false" outlineLevel="0" collapsed="false">
      <c r="B311" s="29"/>
      <c r="C311" s="25"/>
      <c r="D311" s="24"/>
      <c r="E311" s="24"/>
      <c r="F311" s="24"/>
      <c r="G311" s="28" t="str">
        <f aca="false">IF(D311="","",IFERROR(INDEX(Estoque!$C$13:$C$212,MATCH(D311,Estoque!$B$13:$B$212,0)),"Código não cadastrado"))</f>
        <v/>
      </c>
      <c r="H311" s="25"/>
    </row>
    <row r="312" customFormat="false" ht="15" hidden="false" customHeight="false" outlineLevel="0" collapsed="false">
      <c r="B312" s="27"/>
      <c r="C312" s="18"/>
      <c r="D312" s="17"/>
      <c r="E312" s="17"/>
      <c r="F312" s="17"/>
      <c r="G312" s="28" t="str">
        <f aca="false">IF(D312="","",IFERROR(INDEX(Estoque!$C$13:$C$212,MATCH(D312,Estoque!$B$13:$B$212,0)),"Código não cadastrado"))</f>
        <v/>
      </c>
      <c r="H312" s="18"/>
    </row>
    <row r="313" customFormat="false" ht="15" hidden="false" customHeight="false" outlineLevel="0" collapsed="false">
      <c r="B313" s="29"/>
      <c r="C313" s="25"/>
      <c r="D313" s="24"/>
      <c r="E313" s="24"/>
      <c r="F313" s="24"/>
      <c r="G313" s="28" t="str">
        <f aca="false">IF(D313="","",IFERROR(INDEX(Estoque!$C$13:$C$212,MATCH(D313,Estoque!$B$13:$B$212,0)),"Código não cadastrado"))</f>
        <v/>
      </c>
      <c r="H313" s="25"/>
    </row>
    <row r="314" customFormat="false" ht="15" hidden="false" customHeight="false" outlineLevel="0" collapsed="false">
      <c r="B314" s="27"/>
      <c r="C314" s="18"/>
      <c r="D314" s="17"/>
      <c r="E314" s="17"/>
      <c r="F314" s="17"/>
      <c r="G314" s="28" t="str">
        <f aca="false">IF(D314="","",IFERROR(INDEX(Estoque!$C$13:$C$212,MATCH(D314,Estoque!$B$13:$B$212,0)),"Código não cadastrado"))</f>
        <v/>
      </c>
      <c r="H314" s="18"/>
    </row>
    <row r="315" customFormat="false" ht="15" hidden="false" customHeight="false" outlineLevel="0" collapsed="false">
      <c r="B315" s="29"/>
      <c r="C315" s="25"/>
      <c r="D315" s="24"/>
      <c r="E315" s="24"/>
      <c r="F315" s="24"/>
      <c r="G315" s="28" t="str">
        <f aca="false">IF(D315="","",IFERROR(INDEX(Estoque!$C$13:$C$212,MATCH(D315,Estoque!$B$13:$B$212,0)),"Código não cadastrado"))</f>
        <v/>
      </c>
      <c r="H315" s="25"/>
    </row>
    <row r="316" customFormat="false" ht="15" hidden="false" customHeight="false" outlineLevel="0" collapsed="false">
      <c r="B316" s="27"/>
      <c r="C316" s="18"/>
      <c r="D316" s="17"/>
      <c r="E316" s="17"/>
      <c r="F316" s="17"/>
      <c r="G316" s="28" t="str">
        <f aca="false">IF(D316="","",IFERROR(INDEX(Estoque!$C$13:$C$212,MATCH(D316,Estoque!$B$13:$B$212,0)),"Código não cadastrado"))</f>
        <v/>
      </c>
      <c r="H316" s="18"/>
    </row>
    <row r="317" customFormat="false" ht="15" hidden="false" customHeight="false" outlineLevel="0" collapsed="false">
      <c r="B317" s="29"/>
      <c r="C317" s="25"/>
      <c r="D317" s="24"/>
      <c r="E317" s="24"/>
      <c r="F317" s="24"/>
      <c r="G317" s="28" t="str">
        <f aca="false">IF(D317="","",IFERROR(INDEX(Estoque!$C$13:$C$212,MATCH(D317,Estoque!$B$13:$B$212,0)),"Código não cadastrado"))</f>
        <v/>
      </c>
      <c r="H317" s="25"/>
    </row>
    <row r="318" customFormat="false" ht="15" hidden="false" customHeight="false" outlineLevel="0" collapsed="false">
      <c r="B318" s="27"/>
      <c r="C318" s="18"/>
      <c r="D318" s="17"/>
      <c r="E318" s="17"/>
      <c r="F318" s="17"/>
      <c r="G318" s="28" t="str">
        <f aca="false">IF(D318="","",IFERROR(INDEX(Estoque!$C$13:$C$212,MATCH(D318,Estoque!$B$13:$B$212,0)),"Código não cadastrado"))</f>
        <v/>
      </c>
      <c r="H318" s="18"/>
    </row>
    <row r="319" customFormat="false" ht="15" hidden="false" customHeight="false" outlineLevel="0" collapsed="false">
      <c r="B319" s="29"/>
      <c r="C319" s="25"/>
      <c r="D319" s="24"/>
      <c r="E319" s="24"/>
      <c r="F319" s="24"/>
      <c r="G319" s="28" t="str">
        <f aca="false">IF(D319="","",IFERROR(INDEX(Estoque!$C$13:$C$212,MATCH(D319,Estoque!$B$13:$B$212,0)),"Código não cadastrado"))</f>
        <v/>
      </c>
      <c r="H319" s="25"/>
    </row>
    <row r="320" customFormat="false" ht="15" hidden="false" customHeight="false" outlineLevel="0" collapsed="false">
      <c r="B320" s="27"/>
      <c r="C320" s="18"/>
      <c r="D320" s="17"/>
      <c r="E320" s="17"/>
      <c r="F320" s="17"/>
      <c r="G320" s="28" t="str">
        <f aca="false">IF(D320="","",IFERROR(INDEX(Estoque!$C$13:$C$212,MATCH(D320,Estoque!$B$13:$B$212,0)),"Código não cadastrado"))</f>
        <v/>
      </c>
      <c r="H320" s="18"/>
    </row>
    <row r="321" customFormat="false" ht="15" hidden="false" customHeight="false" outlineLevel="0" collapsed="false">
      <c r="B321" s="29"/>
      <c r="C321" s="25"/>
      <c r="D321" s="24"/>
      <c r="E321" s="24"/>
      <c r="F321" s="24"/>
      <c r="G321" s="28" t="str">
        <f aca="false">IF(D321="","",IFERROR(INDEX(Estoque!$C$13:$C$212,MATCH(D321,Estoque!$B$13:$B$212,0)),"Código não cadastrado"))</f>
        <v/>
      </c>
      <c r="H321" s="25"/>
    </row>
    <row r="322" customFormat="false" ht="15" hidden="false" customHeight="false" outlineLevel="0" collapsed="false">
      <c r="B322" s="27"/>
      <c r="C322" s="18"/>
      <c r="D322" s="17"/>
      <c r="E322" s="17"/>
      <c r="F322" s="17"/>
      <c r="G322" s="28" t="str">
        <f aca="false">IF(D322="","",IFERROR(INDEX(Estoque!$C$13:$C$212,MATCH(D322,Estoque!$B$13:$B$212,0)),"Código não cadastrado"))</f>
        <v/>
      </c>
      <c r="H322" s="18"/>
    </row>
    <row r="323" customFormat="false" ht="15" hidden="false" customHeight="false" outlineLevel="0" collapsed="false">
      <c r="B323" s="29"/>
      <c r="C323" s="25"/>
      <c r="D323" s="24"/>
      <c r="E323" s="24"/>
      <c r="F323" s="24"/>
      <c r="G323" s="28" t="str">
        <f aca="false">IF(D323="","",IFERROR(INDEX(Estoque!$C$13:$C$212,MATCH(D323,Estoque!$B$13:$B$212,0)),"Código não cadastrado"))</f>
        <v/>
      </c>
      <c r="H323" s="25"/>
    </row>
    <row r="324" customFormat="false" ht="15" hidden="false" customHeight="false" outlineLevel="0" collapsed="false">
      <c r="B324" s="27"/>
      <c r="C324" s="18"/>
      <c r="D324" s="17"/>
      <c r="E324" s="17"/>
      <c r="F324" s="17"/>
      <c r="G324" s="28" t="str">
        <f aca="false">IF(D324="","",IFERROR(INDEX(Estoque!$C$13:$C$212,MATCH(D324,Estoque!$B$13:$B$212,0)),"Código não cadastrado"))</f>
        <v/>
      </c>
      <c r="H324" s="18"/>
    </row>
    <row r="325" customFormat="false" ht="15" hidden="false" customHeight="false" outlineLevel="0" collapsed="false">
      <c r="B325" s="29"/>
      <c r="C325" s="25"/>
      <c r="D325" s="24"/>
      <c r="E325" s="24"/>
      <c r="F325" s="24"/>
      <c r="G325" s="28" t="str">
        <f aca="false">IF(D325="","",IFERROR(INDEX(Estoque!$C$13:$C$212,MATCH(D325,Estoque!$B$13:$B$212,0)),"Código não cadastrado"))</f>
        <v/>
      </c>
      <c r="H325" s="25"/>
    </row>
    <row r="326" customFormat="false" ht="15" hidden="false" customHeight="false" outlineLevel="0" collapsed="false">
      <c r="B326" s="27"/>
      <c r="C326" s="18"/>
      <c r="D326" s="17"/>
      <c r="E326" s="17"/>
      <c r="F326" s="17"/>
      <c r="G326" s="28" t="str">
        <f aca="false">IF(D326="","",IFERROR(INDEX(Estoque!$C$13:$C$212,MATCH(D326,Estoque!$B$13:$B$212,0)),"Código não cadastrado"))</f>
        <v/>
      </c>
      <c r="H326" s="18"/>
    </row>
    <row r="327" customFormat="false" ht="15" hidden="false" customHeight="false" outlineLevel="0" collapsed="false">
      <c r="B327" s="29"/>
      <c r="C327" s="25"/>
      <c r="D327" s="24"/>
      <c r="E327" s="24"/>
      <c r="F327" s="24"/>
      <c r="G327" s="28" t="str">
        <f aca="false">IF(D327="","",IFERROR(INDEX(Estoque!$C$13:$C$212,MATCH(D327,Estoque!$B$13:$B$212,0)),"Código não cadastrado"))</f>
        <v/>
      </c>
      <c r="H327" s="25"/>
    </row>
    <row r="328" customFormat="false" ht="15" hidden="false" customHeight="false" outlineLevel="0" collapsed="false">
      <c r="B328" s="27"/>
      <c r="C328" s="18"/>
      <c r="D328" s="17"/>
      <c r="E328" s="17"/>
      <c r="F328" s="17"/>
      <c r="G328" s="28" t="str">
        <f aca="false">IF(D328="","",IFERROR(INDEX(Estoque!$C$13:$C$212,MATCH(D328,Estoque!$B$13:$B$212,0)),"Código não cadastrado"))</f>
        <v/>
      </c>
      <c r="H328" s="18"/>
    </row>
    <row r="329" customFormat="false" ht="15" hidden="false" customHeight="false" outlineLevel="0" collapsed="false">
      <c r="B329" s="29"/>
      <c r="C329" s="25"/>
      <c r="D329" s="24"/>
      <c r="E329" s="24"/>
      <c r="F329" s="24"/>
      <c r="G329" s="28" t="str">
        <f aca="false">IF(D329="","",IFERROR(INDEX(Estoque!$C$13:$C$212,MATCH(D329,Estoque!$B$13:$B$212,0)),"Código não cadastrado"))</f>
        <v/>
      </c>
      <c r="H329" s="25"/>
    </row>
    <row r="330" customFormat="false" ht="15" hidden="false" customHeight="false" outlineLevel="0" collapsed="false">
      <c r="B330" s="27"/>
      <c r="C330" s="18"/>
      <c r="D330" s="17"/>
      <c r="E330" s="17"/>
      <c r="F330" s="17"/>
      <c r="G330" s="28" t="str">
        <f aca="false">IF(D330="","",IFERROR(INDEX(Estoque!$C$13:$C$212,MATCH(D330,Estoque!$B$13:$B$212,0)),"Código não cadastrado"))</f>
        <v/>
      </c>
      <c r="H330" s="18"/>
    </row>
    <row r="331" customFormat="false" ht="15" hidden="false" customHeight="false" outlineLevel="0" collapsed="false">
      <c r="B331" s="29"/>
      <c r="C331" s="25"/>
      <c r="D331" s="24"/>
      <c r="E331" s="24"/>
      <c r="F331" s="24"/>
      <c r="G331" s="28" t="str">
        <f aca="false">IF(D331="","",IFERROR(INDEX(Estoque!$C$13:$C$212,MATCH(D331,Estoque!$B$13:$B$212,0)),"Código não cadastrado"))</f>
        <v/>
      </c>
      <c r="H331" s="25"/>
    </row>
    <row r="332" customFormat="false" ht="15" hidden="false" customHeight="false" outlineLevel="0" collapsed="false">
      <c r="B332" s="27"/>
      <c r="C332" s="18"/>
      <c r="D332" s="17"/>
      <c r="E332" s="17"/>
      <c r="F332" s="17"/>
      <c r="G332" s="28" t="str">
        <f aca="false">IF(D332="","",IFERROR(INDEX(Estoque!$C$13:$C$212,MATCH(D332,Estoque!$B$13:$B$212,0)),"Código não cadastrado"))</f>
        <v/>
      </c>
      <c r="H332" s="18"/>
    </row>
    <row r="333" customFormat="false" ht="15" hidden="false" customHeight="false" outlineLevel="0" collapsed="false">
      <c r="B333" s="29"/>
      <c r="C333" s="25"/>
      <c r="D333" s="24"/>
      <c r="E333" s="24"/>
      <c r="F333" s="24"/>
      <c r="G333" s="28" t="str">
        <f aca="false">IF(D333="","",IFERROR(INDEX(Estoque!$C$13:$C$212,MATCH(D333,Estoque!$B$13:$B$212,0)),"Código não cadastrado"))</f>
        <v/>
      </c>
      <c r="H333" s="25"/>
    </row>
    <row r="334" customFormat="false" ht="15" hidden="false" customHeight="false" outlineLevel="0" collapsed="false">
      <c r="B334" s="27"/>
      <c r="C334" s="18"/>
      <c r="D334" s="17"/>
      <c r="E334" s="17"/>
      <c r="F334" s="17"/>
      <c r="G334" s="28" t="str">
        <f aca="false">IF(D334="","",IFERROR(INDEX(Estoque!$C$13:$C$212,MATCH(D334,Estoque!$B$13:$B$212,0)),"Código não cadastrado"))</f>
        <v/>
      </c>
      <c r="H334" s="18"/>
    </row>
    <row r="335" customFormat="false" ht="15" hidden="false" customHeight="false" outlineLevel="0" collapsed="false">
      <c r="B335" s="29"/>
      <c r="C335" s="25"/>
      <c r="D335" s="24"/>
      <c r="E335" s="24"/>
      <c r="F335" s="24"/>
      <c r="G335" s="28" t="str">
        <f aca="false">IF(D335="","",IFERROR(INDEX(Estoque!$C$13:$C$212,MATCH(D335,Estoque!$B$13:$B$212,0)),"Código não cadastrado"))</f>
        <v/>
      </c>
      <c r="H335" s="25"/>
    </row>
    <row r="336" customFormat="false" ht="15" hidden="false" customHeight="false" outlineLevel="0" collapsed="false">
      <c r="B336" s="27"/>
      <c r="C336" s="18"/>
      <c r="D336" s="17"/>
      <c r="E336" s="17"/>
      <c r="F336" s="17"/>
      <c r="G336" s="28" t="str">
        <f aca="false">IF(D336="","",IFERROR(INDEX(Estoque!$C$13:$C$212,MATCH(D336,Estoque!$B$13:$B$212,0)),"Código não cadastrado"))</f>
        <v/>
      </c>
      <c r="H336" s="18"/>
    </row>
    <row r="337" customFormat="false" ht="15" hidden="false" customHeight="false" outlineLevel="0" collapsed="false">
      <c r="B337" s="29"/>
      <c r="C337" s="25"/>
      <c r="D337" s="24"/>
      <c r="E337" s="24"/>
      <c r="F337" s="24"/>
      <c r="G337" s="28" t="str">
        <f aca="false">IF(D337="","",IFERROR(INDEX(Estoque!$C$13:$C$212,MATCH(D337,Estoque!$B$13:$B$212,0)),"Código não cadastrado"))</f>
        <v/>
      </c>
      <c r="H337" s="25"/>
    </row>
    <row r="338" customFormat="false" ht="15" hidden="false" customHeight="false" outlineLevel="0" collapsed="false">
      <c r="B338" s="27"/>
      <c r="C338" s="18"/>
      <c r="D338" s="17"/>
      <c r="E338" s="17"/>
      <c r="F338" s="17"/>
      <c r="G338" s="28" t="str">
        <f aca="false">IF(D338="","",IFERROR(INDEX(Estoque!$C$13:$C$212,MATCH(D338,Estoque!$B$13:$B$212,0)),"Código não cadastrado"))</f>
        <v/>
      </c>
      <c r="H338" s="18"/>
    </row>
    <row r="339" customFormat="false" ht="15" hidden="false" customHeight="false" outlineLevel="0" collapsed="false">
      <c r="B339" s="29"/>
      <c r="C339" s="25"/>
      <c r="D339" s="24"/>
      <c r="E339" s="24"/>
      <c r="F339" s="24"/>
      <c r="G339" s="28" t="str">
        <f aca="false">IF(D339="","",IFERROR(INDEX(Estoque!$C$13:$C$212,MATCH(D339,Estoque!$B$13:$B$212,0)),"Código não cadastrado"))</f>
        <v/>
      </c>
      <c r="H339" s="25"/>
    </row>
    <row r="340" customFormat="false" ht="15" hidden="false" customHeight="false" outlineLevel="0" collapsed="false">
      <c r="B340" s="27"/>
      <c r="C340" s="18"/>
      <c r="D340" s="17"/>
      <c r="E340" s="17"/>
      <c r="F340" s="17"/>
      <c r="G340" s="28" t="str">
        <f aca="false">IF(D340="","",IFERROR(INDEX(Estoque!$C$13:$C$212,MATCH(D340,Estoque!$B$13:$B$212,0)),"Código não cadastrado"))</f>
        <v/>
      </c>
      <c r="H340" s="18"/>
    </row>
    <row r="341" customFormat="false" ht="15" hidden="false" customHeight="false" outlineLevel="0" collapsed="false">
      <c r="B341" s="29"/>
      <c r="C341" s="25"/>
      <c r="D341" s="24"/>
      <c r="E341" s="24"/>
      <c r="F341" s="24"/>
      <c r="G341" s="28" t="str">
        <f aca="false">IF(D341="","",IFERROR(INDEX(Estoque!$C$13:$C$212,MATCH(D341,Estoque!$B$13:$B$212,0)),"Código não cadastrado"))</f>
        <v/>
      </c>
      <c r="H341" s="25"/>
    </row>
    <row r="342" customFormat="false" ht="15" hidden="false" customHeight="false" outlineLevel="0" collapsed="false">
      <c r="B342" s="27"/>
      <c r="C342" s="18"/>
      <c r="D342" s="17"/>
      <c r="E342" s="17"/>
      <c r="F342" s="17"/>
      <c r="G342" s="28" t="str">
        <f aca="false">IF(D342="","",IFERROR(INDEX(Estoque!$C$13:$C$212,MATCH(D342,Estoque!$B$13:$B$212,0)),"Código não cadastrado"))</f>
        <v/>
      </c>
      <c r="H342" s="18"/>
    </row>
    <row r="343" customFormat="false" ht="15" hidden="false" customHeight="false" outlineLevel="0" collapsed="false">
      <c r="B343" s="29"/>
      <c r="C343" s="25"/>
      <c r="D343" s="24"/>
      <c r="E343" s="24"/>
      <c r="F343" s="24"/>
      <c r="G343" s="28" t="str">
        <f aca="false">IF(D343="","",IFERROR(INDEX(Estoque!$C$13:$C$212,MATCH(D343,Estoque!$B$13:$B$212,0)),"Código não cadastrado"))</f>
        <v/>
      </c>
      <c r="H343" s="25"/>
    </row>
    <row r="344" customFormat="false" ht="15" hidden="false" customHeight="false" outlineLevel="0" collapsed="false">
      <c r="B344" s="27"/>
      <c r="C344" s="18"/>
      <c r="D344" s="17"/>
      <c r="E344" s="17"/>
      <c r="F344" s="17"/>
      <c r="G344" s="28" t="str">
        <f aca="false">IF(D344="","",IFERROR(INDEX(Estoque!$C$13:$C$212,MATCH(D344,Estoque!$B$13:$B$212,0)),"Código não cadastrado"))</f>
        <v/>
      </c>
      <c r="H344" s="18"/>
    </row>
    <row r="345" customFormat="false" ht="15" hidden="false" customHeight="false" outlineLevel="0" collapsed="false">
      <c r="B345" s="29"/>
      <c r="C345" s="25"/>
      <c r="D345" s="24"/>
      <c r="E345" s="24"/>
      <c r="F345" s="24"/>
      <c r="G345" s="28" t="str">
        <f aca="false">IF(D345="","",IFERROR(INDEX(Estoque!$C$13:$C$212,MATCH(D345,Estoque!$B$13:$B$212,0)),"Código não cadastrado"))</f>
        <v/>
      </c>
      <c r="H345" s="25"/>
    </row>
    <row r="346" customFormat="false" ht="15" hidden="false" customHeight="false" outlineLevel="0" collapsed="false">
      <c r="B346" s="27"/>
      <c r="C346" s="18"/>
      <c r="D346" s="17"/>
      <c r="E346" s="17"/>
      <c r="F346" s="17"/>
      <c r="G346" s="28" t="str">
        <f aca="false">IF(D346="","",IFERROR(INDEX(Estoque!$C$13:$C$212,MATCH(D346,Estoque!$B$13:$B$212,0)),"Código não cadastrado"))</f>
        <v/>
      </c>
      <c r="H346" s="18"/>
    </row>
    <row r="347" customFormat="false" ht="15" hidden="false" customHeight="false" outlineLevel="0" collapsed="false">
      <c r="B347" s="29"/>
      <c r="C347" s="25"/>
      <c r="D347" s="24"/>
      <c r="E347" s="24"/>
      <c r="F347" s="24"/>
      <c r="G347" s="28" t="str">
        <f aca="false">IF(D347="","",IFERROR(INDEX(Estoque!$C$13:$C$212,MATCH(D347,Estoque!$B$13:$B$212,0)),"Código não cadastrado"))</f>
        <v/>
      </c>
      <c r="H347" s="25"/>
    </row>
    <row r="348" customFormat="false" ht="15" hidden="false" customHeight="false" outlineLevel="0" collapsed="false">
      <c r="B348" s="27"/>
      <c r="C348" s="18"/>
      <c r="D348" s="17"/>
      <c r="E348" s="17"/>
      <c r="F348" s="17"/>
      <c r="G348" s="28" t="str">
        <f aca="false">IF(D348="","",IFERROR(INDEX(Estoque!$C$13:$C$212,MATCH(D348,Estoque!$B$13:$B$212,0)),"Código não cadastrado"))</f>
        <v/>
      </c>
      <c r="H348" s="18"/>
    </row>
    <row r="349" customFormat="false" ht="15" hidden="false" customHeight="false" outlineLevel="0" collapsed="false">
      <c r="B349" s="29"/>
      <c r="C349" s="25"/>
      <c r="D349" s="24"/>
      <c r="E349" s="24"/>
      <c r="F349" s="24"/>
      <c r="G349" s="28" t="str">
        <f aca="false">IF(D349="","",IFERROR(INDEX(Estoque!$C$13:$C$212,MATCH(D349,Estoque!$B$13:$B$212,0)),"Código não cadastrado"))</f>
        <v/>
      </c>
      <c r="H349" s="25"/>
    </row>
    <row r="350" customFormat="false" ht="15" hidden="false" customHeight="false" outlineLevel="0" collapsed="false">
      <c r="B350" s="27"/>
      <c r="C350" s="18"/>
      <c r="D350" s="17"/>
      <c r="E350" s="17"/>
      <c r="F350" s="17"/>
      <c r="G350" s="28" t="str">
        <f aca="false">IF(D350="","",IFERROR(INDEX(Estoque!$C$13:$C$212,MATCH(D350,Estoque!$B$13:$B$212,0)),"Código não cadastrado"))</f>
        <v/>
      </c>
      <c r="H350" s="18"/>
    </row>
    <row r="351" customFormat="false" ht="15" hidden="false" customHeight="false" outlineLevel="0" collapsed="false">
      <c r="B351" s="29"/>
      <c r="C351" s="25"/>
      <c r="D351" s="24"/>
      <c r="E351" s="24"/>
      <c r="F351" s="24"/>
      <c r="G351" s="28" t="str">
        <f aca="false">IF(D351="","",IFERROR(INDEX(Estoque!$C$13:$C$212,MATCH(D351,Estoque!$B$13:$B$212,0)),"Código não cadastrado"))</f>
        <v/>
      </c>
      <c r="H351" s="25"/>
    </row>
    <row r="352" customFormat="false" ht="15" hidden="false" customHeight="false" outlineLevel="0" collapsed="false">
      <c r="B352" s="27"/>
      <c r="C352" s="18"/>
      <c r="D352" s="17"/>
      <c r="E352" s="17"/>
      <c r="F352" s="17"/>
      <c r="G352" s="28" t="str">
        <f aca="false">IF(D352="","",IFERROR(INDEX(Estoque!$C$13:$C$212,MATCH(D352,Estoque!$B$13:$B$212,0)),"Código não cadastrado"))</f>
        <v/>
      </c>
      <c r="H352" s="18"/>
    </row>
    <row r="353" customFormat="false" ht="15" hidden="false" customHeight="false" outlineLevel="0" collapsed="false">
      <c r="B353" s="29"/>
      <c r="C353" s="25"/>
      <c r="D353" s="24"/>
      <c r="E353" s="24"/>
      <c r="F353" s="24"/>
      <c r="G353" s="28" t="str">
        <f aca="false">IF(D353="","",IFERROR(INDEX(Estoque!$C$13:$C$212,MATCH(D353,Estoque!$B$13:$B$212,0)),"Código não cadastrado"))</f>
        <v/>
      </c>
      <c r="H353" s="25"/>
    </row>
    <row r="354" customFormat="false" ht="15" hidden="false" customHeight="false" outlineLevel="0" collapsed="false">
      <c r="B354" s="27"/>
      <c r="C354" s="18"/>
      <c r="D354" s="17"/>
      <c r="E354" s="17"/>
      <c r="F354" s="17"/>
      <c r="G354" s="28" t="str">
        <f aca="false">IF(D354="","",IFERROR(INDEX(Estoque!$C$13:$C$212,MATCH(D354,Estoque!$B$13:$B$212,0)),"Código não cadastrado"))</f>
        <v/>
      </c>
      <c r="H354" s="18"/>
    </row>
    <row r="355" customFormat="false" ht="15" hidden="false" customHeight="false" outlineLevel="0" collapsed="false">
      <c r="B355" s="29"/>
      <c r="C355" s="25"/>
      <c r="D355" s="24"/>
      <c r="E355" s="24"/>
      <c r="F355" s="24"/>
      <c r="G355" s="28" t="str">
        <f aca="false">IF(D355="","",IFERROR(INDEX(Estoque!$C$13:$C$212,MATCH(D355,Estoque!$B$13:$B$212,0)),"Código não cadastrado"))</f>
        <v/>
      </c>
      <c r="H355" s="25"/>
    </row>
    <row r="356" customFormat="false" ht="15" hidden="false" customHeight="false" outlineLevel="0" collapsed="false">
      <c r="B356" s="27"/>
      <c r="C356" s="18"/>
      <c r="D356" s="17"/>
      <c r="E356" s="17"/>
      <c r="F356" s="17"/>
      <c r="G356" s="28" t="str">
        <f aca="false">IF(D356="","",IFERROR(INDEX(Estoque!$C$13:$C$212,MATCH(D356,Estoque!$B$13:$B$212,0)),"Código não cadastrado"))</f>
        <v/>
      </c>
      <c r="H356" s="18"/>
    </row>
    <row r="357" customFormat="false" ht="15" hidden="false" customHeight="false" outlineLevel="0" collapsed="false">
      <c r="B357" s="29"/>
      <c r="C357" s="25"/>
      <c r="D357" s="24"/>
      <c r="E357" s="24"/>
      <c r="F357" s="24"/>
      <c r="G357" s="28" t="str">
        <f aca="false">IF(D357="","",IFERROR(INDEX(Estoque!$C$13:$C$212,MATCH(D357,Estoque!$B$13:$B$212,0)),"Código não cadastrado"))</f>
        <v/>
      </c>
      <c r="H357" s="25"/>
    </row>
    <row r="358" customFormat="false" ht="15" hidden="false" customHeight="false" outlineLevel="0" collapsed="false">
      <c r="B358" s="27"/>
      <c r="C358" s="18"/>
      <c r="D358" s="17"/>
      <c r="E358" s="17"/>
      <c r="F358" s="17"/>
      <c r="G358" s="28" t="str">
        <f aca="false">IF(D358="","",IFERROR(INDEX(Estoque!$C$13:$C$212,MATCH(D358,Estoque!$B$13:$B$212,0)),"Código não cadastrado"))</f>
        <v/>
      </c>
      <c r="H358" s="18"/>
    </row>
    <row r="359" customFormat="false" ht="15" hidden="false" customHeight="false" outlineLevel="0" collapsed="false">
      <c r="B359" s="29"/>
      <c r="C359" s="25"/>
      <c r="D359" s="24"/>
      <c r="E359" s="24"/>
      <c r="F359" s="24"/>
      <c r="G359" s="28" t="str">
        <f aca="false">IF(D359="","",IFERROR(INDEX(Estoque!$C$13:$C$212,MATCH(D359,Estoque!$B$13:$B$212,0)),"Código não cadastrado"))</f>
        <v/>
      </c>
      <c r="H359" s="25"/>
    </row>
    <row r="360" customFormat="false" ht="15" hidden="false" customHeight="false" outlineLevel="0" collapsed="false">
      <c r="B360" s="27"/>
      <c r="C360" s="18"/>
      <c r="D360" s="17"/>
      <c r="E360" s="17"/>
      <c r="F360" s="17"/>
      <c r="G360" s="28" t="str">
        <f aca="false">IF(D360="","",IFERROR(INDEX(Estoque!$C$13:$C$212,MATCH(D360,Estoque!$B$13:$B$212,0)),"Código não cadastrado"))</f>
        <v/>
      </c>
      <c r="H360" s="18"/>
    </row>
    <row r="361" customFormat="false" ht="15" hidden="false" customHeight="false" outlineLevel="0" collapsed="false">
      <c r="B361" s="29"/>
      <c r="C361" s="25"/>
      <c r="D361" s="24"/>
      <c r="E361" s="24"/>
      <c r="F361" s="24"/>
      <c r="G361" s="28" t="str">
        <f aca="false">IF(D361="","",IFERROR(INDEX(Estoque!$C$13:$C$212,MATCH(D361,Estoque!$B$13:$B$212,0)),"Código não cadastrado"))</f>
        <v/>
      </c>
      <c r="H361" s="25"/>
    </row>
    <row r="362" customFormat="false" ht="15" hidden="false" customHeight="false" outlineLevel="0" collapsed="false">
      <c r="B362" s="27"/>
      <c r="C362" s="18"/>
      <c r="D362" s="17"/>
      <c r="E362" s="17"/>
      <c r="F362" s="17"/>
      <c r="G362" s="28" t="str">
        <f aca="false">IF(D362="","",IFERROR(INDEX(Estoque!$C$13:$C$212,MATCH(D362,Estoque!$B$13:$B$212,0)),"Código não cadastrado"))</f>
        <v/>
      </c>
      <c r="H362" s="18"/>
    </row>
    <row r="363" customFormat="false" ht="15" hidden="false" customHeight="false" outlineLevel="0" collapsed="false">
      <c r="B363" s="29"/>
      <c r="C363" s="25"/>
      <c r="D363" s="24"/>
      <c r="E363" s="24"/>
      <c r="F363" s="24"/>
      <c r="G363" s="28" t="str">
        <f aca="false">IF(D363="","",IFERROR(INDEX(Estoque!$C$13:$C$212,MATCH(D363,Estoque!$B$13:$B$212,0)),"Código não cadastrado"))</f>
        <v/>
      </c>
      <c r="H363" s="25"/>
    </row>
    <row r="364" customFormat="false" ht="15" hidden="false" customHeight="false" outlineLevel="0" collapsed="false">
      <c r="B364" s="27"/>
      <c r="C364" s="18"/>
      <c r="D364" s="17"/>
      <c r="E364" s="17"/>
      <c r="F364" s="17"/>
      <c r="G364" s="28" t="str">
        <f aca="false">IF(D364="","",IFERROR(INDEX(Estoque!$C$13:$C$212,MATCH(D364,Estoque!$B$13:$B$212,0)),"Código não cadastrado"))</f>
        <v/>
      </c>
      <c r="H364" s="18"/>
    </row>
    <row r="365" customFormat="false" ht="15" hidden="false" customHeight="false" outlineLevel="0" collapsed="false">
      <c r="B365" s="29"/>
      <c r="C365" s="25"/>
      <c r="D365" s="24"/>
      <c r="E365" s="24"/>
      <c r="F365" s="24"/>
      <c r="G365" s="28" t="str">
        <f aca="false">IF(D365="","",IFERROR(INDEX(Estoque!$C$13:$C$212,MATCH(D365,Estoque!$B$13:$B$212,0)),"Código não cadastrado"))</f>
        <v/>
      </c>
      <c r="H365" s="25"/>
    </row>
    <row r="366" customFormat="false" ht="15" hidden="false" customHeight="false" outlineLevel="0" collapsed="false">
      <c r="B366" s="27"/>
      <c r="C366" s="18"/>
      <c r="D366" s="17"/>
      <c r="E366" s="17"/>
      <c r="F366" s="17"/>
      <c r="G366" s="28" t="str">
        <f aca="false">IF(D366="","",IFERROR(INDEX(Estoque!$C$13:$C$212,MATCH(D366,Estoque!$B$13:$B$212,0)),"Código não cadastrado"))</f>
        <v/>
      </c>
      <c r="H366" s="18"/>
    </row>
    <row r="367" customFormat="false" ht="15" hidden="false" customHeight="false" outlineLevel="0" collapsed="false">
      <c r="B367" s="29"/>
      <c r="C367" s="25"/>
      <c r="D367" s="24"/>
      <c r="E367" s="24"/>
      <c r="F367" s="24"/>
      <c r="G367" s="28" t="str">
        <f aca="false">IF(D367="","",IFERROR(INDEX(Estoque!$C$13:$C$212,MATCH(D367,Estoque!$B$13:$B$212,0)),"Código não cadastrado"))</f>
        <v/>
      </c>
      <c r="H367" s="25"/>
    </row>
    <row r="368" customFormat="false" ht="15" hidden="false" customHeight="false" outlineLevel="0" collapsed="false">
      <c r="B368" s="27"/>
      <c r="C368" s="18"/>
      <c r="D368" s="17"/>
      <c r="E368" s="17"/>
      <c r="F368" s="17"/>
      <c r="G368" s="28" t="str">
        <f aca="false">IF(D368="","",IFERROR(INDEX(Estoque!$C$13:$C$212,MATCH(D368,Estoque!$B$13:$B$212,0)),"Código não cadastrado"))</f>
        <v/>
      </c>
      <c r="H368" s="18"/>
    </row>
    <row r="369" customFormat="false" ht="15" hidden="false" customHeight="false" outlineLevel="0" collapsed="false">
      <c r="B369" s="29"/>
      <c r="C369" s="25"/>
      <c r="D369" s="24"/>
      <c r="E369" s="24"/>
      <c r="F369" s="24"/>
      <c r="G369" s="28" t="str">
        <f aca="false">IF(D369="","",IFERROR(INDEX(Estoque!$C$13:$C$212,MATCH(D369,Estoque!$B$13:$B$212,0)),"Código não cadastrado"))</f>
        <v/>
      </c>
      <c r="H369" s="25"/>
    </row>
    <row r="370" customFormat="false" ht="15" hidden="false" customHeight="false" outlineLevel="0" collapsed="false">
      <c r="B370" s="27"/>
      <c r="C370" s="18"/>
      <c r="D370" s="17"/>
      <c r="E370" s="17"/>
      <c r="F370" s="17"/>
      <c r="G370" s="28" t="str">
        <f aca="false">IF(D370="","",IFERROR(INDEX(Estoque!$C$13:$C$212,MATCH(D370,Estoque!$B$13:$B$212,0)),"Código não cadastrado"))</f>
        <v/>
      </c>
      <c r="H370" s="18"/>
    </row>
    <row r="371" customFormat="false" ht="15" hidden="false" customHeight="false" outlineLevel="0" collapsed="false">
      <c r="B371" s="29"/>
      <c r="C371" s="25"/>
      <c r="D371" s="24"/>
      <c r="E371" s="24"/>
      <c r="F371" s="24"/>
      <c r="G371" s="28" t="str">
        <f aca="false">IF(D371="","",IFERROR(INDEX(Estoque!$C$13:$C$212,MATCH(D371,Estoque!$B$13:$B$212,0)),"Código não cadastrado"))</f>
        <v/>
      </c>
      <c r="H371" s="25"/>
    </row>
    <row r="372" customFormat="false" ht="15" hidden="false" customHeight="false" outlineLevel="0" collapsed="false">
      <c r="B372" s="27"/>
      <c r="C372" s="18"/>
      <c r="D372" s="17"/>
      <c r="E372" s="17"/>
      <c r="F372" s="17"/>
      <c r="G372" s="28" t="str">
        <f aca="false">IF(D372="","",IFERROR(INDEX(Estoque!$C$13:$C$212,MATCH(D372,Estoque!$B$13:$B$212,0)),"Código não cadastrado"))</f>
        <v/>
      </c>
      <c r="H372" s="18"/>
    </row>
    <row r="373" customFormat="false" ht="15" hidden="false" customHeight="false" outlineLevel="0" collapsed="false">
      <c r="B373" s="29"/>
      <c r="C373" s="25"/>
      <c r="D373" s="24"/>
      <c r="E373" s="24"/>
      <c r="F373" s="24"/>
      <c r="G373" s="28" t="str">
        <f aca="false">IF(D373="","",IFERROR(INDEX(Estoque!$C$13:$C$212,MATCH(D373,Estoque!$B$13:$B$212,0)),"Código não cadastrado"))</f>
        <v/>
      </c>
      <c r="H373" s="25"/>
    </row>
    <row r="374" customFormat="false" ht="15" hidden="false" customHeight="false" outlineLevel="0" collapsed="false">
      <c r="B374" s="27"/>
      <c r="C374" s="18"/>
      <c r="D374" s="17"/>
      <c r="E374" s="17"/>
      <c r="F374" s="17"/>
      <c r="G374" s="28" t="str">
        <f aca="false">IF(D374="","",IFERROR(INDEX(Estoque!$C$13:$C$212,MATCH(D374,Estoque!$B$13:$B$212,0)),"Código não cadastrado"))</f>
        <v/>
      </c>
      <c r="H374" s="18"/>
    </row>
    <row r="375" customFormat="false" ht="15" hidden="false" customHeight="false" outlineLevel="0" collapsed="false">
      <c r="B375" s="29"/>
      <c r="C375" s="25"/>
      <c r="D375" s="24"/>
      <c r="E375" s="24"/>
      <c r="F375" s="24"/>
      <c r="G375" s="28" t="str">
        <f aca="false">IF(D375="","",IFERROR(INDEX(Estoque!$C$13:$C$212,MATCH(D375,Estoque!$B$13:$B$212,0)),"Código não cadastrado"))</f>
        <v/>
      </c>
      <c r="H375" s="25"/>
    </row>
    <row r="376" customFormat="false" ht="15" hidden="false" customHeight="false" outlineLevel="0" collapsed="false">
      <c r="B376" s="27"/>
      <c r="C376" s="18"/>
      <c r="D376" s="17"/>
      <c r="E376" s="17"/>
      <c r="F376" s="17"/>
      <c r="G376" s="28" t="str">
        <f aca="false">IF(D376="","",IFERROR(INDEX(Estoque!$C$13:$C$212,MATCH(D376,Estoque!$B$13:$B$212,0)),"Código não cadastrado"))</f>
        <v/>
      </c>
      <c r="H376" s="18"/>
    </row>
    <row r="377" customFormat="false" ht="15" hidden="false" customHeight="false" outlineLevel="0" collapsed="false">
      <c r="B377" s="29"/>
      <c r="C377" s="25"/>
      <c r="D377" s="24"/>
      <c r="E377" s="24"/>
      <c r="F377" s="24"/>
      <c r="G377" s="28" t="str">
        <f aca="false">IF(D377="","",IFERROR(INDEX(Estoque!$C$13:$C$212,MATCH(D377,Estoque!$B$13:$B$212,0)),"Código não cadastrado"))</f>
        <v/>
      </c>
      <c r="H377" s="25"/>
    </row>
    <row r="378" customFormat="false" ht="15" hidden="false" customHeight="false" outlineLevel="0" collapsed="false">
      <c r="B378" s="27"/>
      <c r="C378" s="18"/>
      <c r="D378" s="17"/>
      <c r="E378" s="17"/>
      <c r="F378" s="17"/>
      <c r="G378" s="28" t="str">
        <f aca="false">IF(D378="","",IFERROR(INDEX(Estoque!$C$13:$C$212,MATCH(D378,Estoque!$B$13:$B$212,0)),"Código não cadastrado"))</f>
        <v/>
      </c>
      <c r="H378" s="18"/>
    </row>
    <row r="379" customFormat="false" ht="15" hidden="false" customHeight="false" outlineLevel="0" collapsed="false">
      <c r="B379" s="29"/>
      <c r="C379" s="25"/>
      <c r="D379" s="24"/>
      <c r="E379" s="24"/>
      <c r="F379" s="24"/>
      <c r="G379" s="28" t="str">
        <f aca="false">IF(D379="","",IFERROR(INDEX(Estoque!$C$13:$C$212,MATCH(D379,Estoque!$B$13:$B$212,0)),"Código não cadastrado"))</f>
        <v/>
      </c>
      <c r="H379" s="25"/>
    </row>
    <row r="380" customFormat="false" ht="15" hidden="false" customHeight="false" outlineLevel="0" collapsed="false">
      <c r="B380" s="27"/>
      <c r="C380" s="18"/>
      <c r="D380" s="17"/>
      <c r="E380" s="17"/>
      <c r="F380" s="17"/>
      <c r="G380" s="28" t="str">
        <f aca="false">IF(D380="","",IFERROR(INDEX(Estoque!$C$13:$C$212,MATCH(D380,Estoque!$B$13:$B$212,0)),"Código não cadastrado"))</f>
        <v/>
      </c>
      <c r="H380" s="18"/>
    </row>
    <row r="381" customFormat="false" ht="15" hidden="false" customHeight="false" outlineLevel="0" collapsed="false">
      <c r="B381" s="29"/>
      <c r="C381" s="25"/>
      <c r="D381" s="24"/>
      <c r="E381" s="24"/>
      <c r="F381" s="24"/>
      <c r="G381" s="28" t="str">
        <f aca="false">IF(D381="","",IFERROR(INDEX(Estoque!$C$13:$C$212,MATCH(D381,Estoque!$B$13:$B$212,0)),"Código não cadastrado"))</f>
        <v/>
      </c>
      <c r="H381" s="25"/>
    </row>
    <row r="382" customFormat="false" ht="15" hidden="false" customHeight="false" outlineLevel="0" collapsed="false">
      <c r="B382" s="27"/>
      <c r="C382" s="18"/>
      <c r="D382" s="17"/>
      <c r="E382" s="17"/>
      <c r="F382" s="17"/>
      <c r="G382" s="28" t="str">
        <f aca="false">IF(D382="","",IFERROR(INDEX(Estoque!$C$13:$C$212,MATCH(D382,Estoque!$B$13:$B$212,0)),"Código não cadastrado"))</f>
        <v/>
      </c>
      <c r="H382" s="18"/>
    </row>
    <row r="383" customFormat="false" ht="15" hidden="false" customHeight="false" outlineLevel="0" collapsed="false">
      <c r="B383" s="29"/>
      <c r="C383" s="25"/>
      <c r="D383" s="24"/>
      <c r="E383" s="24"/>
      <c r="F383" s="24"/>
      <c r="G383" s="28" t="str">
        <f aca="false">IF(D383="","",IFERROR(INDEX(Estoque!$C$13:$C$212,MATCH(D383,Estoque!$B$13:$B$212,0)),"Código não cadastrado"))</f>
        <v/>
      </c>
      <c r="H383" s="25"/>
    </row>
    <row r="384" customFormat="false" ht="15" hidden="false" customHeight="false" outlineLevel="0" collapsed="false">
      <c r="B384" s="27"/>
      <c r="C384" s="18"/>
      <c r="D384" s="17"/>
      <c r="E384" s="17"/>
      <c r="F384" s="17"/>
      <c r="G384" s="28" t="str">
        <f aca="false">IF(D384="","",IFERROR(INDEX(Estoque!$C$13:$C$212,MATCH(D384,Estoque!$B$13:$B$212,0)),"Código não cadastrado"))</f>
        <v/>
      </c>
      <c r="H384" s="18"/>
    </row>
    <row r="385" customFormat="false" ht="15" hidden="false" customHeight="false" outlineLevel="0" collapsed="false">
      <c r="B385" s="29"/>
      <c r="C385" s="25"/>
      <c r="D385" s="24"/>
      <c r="E385" s="24"/>
      <c r="F385" s="24"/>
      <c r="G385" s="28" t="str">
        <f aca="false">IF(D385="","",IFERROR(INDEX(Estoque!$C$13:$C$212,MATCH(D385,Estoque!$B$13:$B$212,0)),"Código não cadastrado"))</f>
        <v/>
      </c>
      <c r="H385" s="25"/>
    </row>
    <row r="386" customFormat="false" ht="15" hidden="false" customHeight="false" outlineLevel="0" collapsed="false">
      <c r="B386" s="27"/>
      <c r="C386" s="18"/>
      <c r="D386" s="17"/>
      <c r="E386" s="17"/>
      <c r="F386" s="17"/>
      <c r="G386" s="28" t="str">
        <f aca="false">IF(D386="","",IFERROR(INDEX(Estoque!$C$13:$C$212,MATCH(D386,Estoque!$B$13:$B$212,0)),"Código não cadastrado"))</f>
        <v/>
      </c>
      <c r="H386" s="18"/>
    </row>
    <row r="387" customFormat="false" ht="15" hidden="false" customHeight="false" outlineLevel="0" collapsed="false">
      <c r="B387" s="29"/>
      <c r="C387" s="25"/>
      <c r="D387" s="24"/>
      <c r="E387" s="24"/>
      <c r="F387" s="24"/>
      <c r="G387" s="28" t="str">
        <f aca="false">IF(D387="","",IFERROR(INDEX(Estoque!$C$13:$C$212,MATCH(D387,Estoque!$B$13:$B$212,0)),"Código não cadastrado"))</f>
        <v/>
      </c>
      <c r="H387" s="25"/>
    </row>
    <row r="388" customFormat="false" ht="15" hidden="false" customHeight="false" outlineLevel="0" collapsed="false">
      <c r="B388" s="27"/>
      <c r="C388" s="18"/>
      <c r="D388" s="17"/>
      <c r="E388" s="17"/>
      <c r="F388" s="17"/>
      <c r="G388" s="28" t="str">
        <f aca="false">IF(D388="","",IFERROR(INDEX(Estoque!$C$13:$C$212,MATCH(D388,Estoque!$B$13:$B$212,0)),"Código não cadastrado"))</f>
        <v/>
      </c>
      <c r="H388" s="18"/>
    </row>
    <row r="389" customFormat="false" ht="15" hidden="false" customHeight="false" outlineLevel="0" collapsed="false">
      <c r="B389" s="29"/>
      <c r="C389" s="25"/>
      <c r="D389" s="24"/>
      <c r="E389" s="24"/>
      <c r="F389" s="24"/>
      <c r="G389" s="28" t="str">
        <f aca="false">IF(D389="","",IFERROR(INDEX(Estoque!$C$13:$C$212,MATCH(D389,Estoque!$B$13:$B$212,0)),"Código não cadastrado"))</f>
        <v/>
      </c>
      <c r="H389" s="25"/>
    </row>
    <row r="390" customFormat="false" ht="15" hidden="false" customHeight="false" outlineLevel="0" collapsed="false">
      <c r="B390" s="27"/>
      <c r="C390" s="18"/>
      <c r="D390" s="17"/>
      <c r="E390" s="17"/>
      <c r="F390" s="17"/>
      <c r="G390" s="28" t="str">
        <f aca="false">IF(D390="","",IFERROR(INDEX(Estoque!$C$13:$C$212,MATCH(D390,Estoque!$B$13:$B$212,0)),"Código não cadastrado"))</f>
        <v/>
      </c>
      <c r="H390" s="18"/>
    </row>
    <row r="391" customFormat="false" ht="15" hidden="false" customHeight="false" outlineLevel="0" collapsed="false">
      <c r="B391" s="29"/>
      <c r="C391" s="25"/>
      <c r="D391" s="24"/>
      <c r="E391" s="24"/>
      <c r="F391" s="24"/>
      <c r="G391" s="28" t="str">
        <f aca="false">IF(D391="","",IFERROR(INDEX(Estoque!$C$13:$C$212,MATCH(D391,Estoque!$B$13:$B$212,0)),"Código não cadastrado"))</f>
        <v/>
      </c>
      <c r="H391" s="25"/>
    </row>
    <row r="392" customFormat="false" ht="15" hidden="false" customHeight="false" outlineLevel="0" collapsed="false">
      <c r="B392" s="27"/>
      <c r="C392" s="18"/>
      <c r="D392" s="17"/>
      <c r="E392" s="17"/>
      <c r="F392" s="17"/>
      <c r="G392" s="28" t="str">
        <f aca="false">IF(D392="","",IFERROR(INDEX(Estoque!$C$13:$C$212,MATCH(D392,Estoque!$B$13:$B$212,0)),"Código não cadastrado"))</f>
        <v/>
      </c>
      <c r="H392" s="18"/>
    </row>
    <row r="393" customFormat="false" ht="15" hidden="false" customHeight="false" outlineLevel="0" collapsed="false">
      <c r="B393" s="29"/>
      <c r="C393" s="25"/>
      <c r="D393" s="24"/>
      <c r="E393" s="24"/>
      <c r="F393" s="24"/>
      <c r="G393" s="28" t="str">
        <f aca="false">IF(D393="","",IFERROR(INDEX(Estoque!$C$13:$C$212,MATCH(D393,Estoque!$B$13:$B$212,0)),"Código não cadastrado"))</f>
        <v/>
      </c>
      <c r="H393" s="25"/>
    </row>
    <row r="394" customFormat="false" ht="15" hidden="false" customHeight="false" outlineLevel="0" collapsed="false">
      <c r="B394" s="27"/>
      <c r="C394" s="18"/>
      <c r="D394" s="17"/>
      <c r="E394" s="17"/>
      <c r="F394" s="17"/>
      <c r="G394" s="28" t="str">
        <f aca="false">IF(D394="","",IFERROR(INDEX(Estoque!$C$13:$C$212,MATCH(D394,Estoque!$B$13:$B$212,0)),"Código não cadastrado"))</f>
        <v/>
      </c>
      <c r="H394" s="18"/>
    </row>
    <row r="395" customFormat="false" ht="15" hidden="false" customHeight="false" outlineLevel="0" collapsed="false">
      <c r="B395" s="29"/>
      <c r="C395" s="25"/>
      <c r="D395" s="24"/>
      <c r="E395" s="24"/>
      <c r="F395" s="24"/>
      <c r="G395" s="28" t="str">
        <f aca="false">IF(D395="","",IFERROR(INDEX(Estoque!$C$13:$C$212,MATCH(D395,Estoque!$B$13:$B$212,0)),"Código não cadastrado"))</f>
        <v/>
      </c>
      <c r="H395" s="25"/>
    </row>
    <row r="396" customFormat="false" ht="15" hidden="false" customHeight="false" outlineLevel="0" collapsed="false">
      <c r="B396" s="27"/>
      <c r="C396" s="18"/>
      <c r="D396" s="17"/>
      <c r="E396" s="17"/>
      <c r="F396" s="17"/>
      <c r="G396" s="28" t="str">
        <f aca="false">IF(D396="","",IFERROR(INDEX(Estoque!$C$13:$C$212,MATCH(D396,Estoque!$B$13:$B$212,0)),"Código não cadastrado"))</f>
        <v/>
      </c>
      <c r="H396" s="18"/>
    </row>
    <row r="397" customFormat="false" ht="15" hidden="false" customHeight="false" outlineLevel="0" collapsed="false">
      <c r="B397" s="29"/>
      <c r="C397" s="25"/>
      <c r="D397" s="24"/>
      <c r="E397" s="24"/>
      <c r="F397" s="24"/>
      <c r="G397" s="28" t="str">
        <f aca="false">IF(D397="","",IFERROR(INDEX(Estoque!$C$13:$C$212,MATCH(D397,Estoque!$B$13:$B$212,0)),"Código não cadastrado"))</f>
        <v/>
      </c>
      <c r="H397" s="25"/>
    </row>
    <row r="398" customFormat="false" ht="15" hidden="false" customHeight="false" outlineLevel="0" collapsed="false">
      <c r="B398" s="27"/>
      <c r="C398" s="18"/>
      <c r="D398" s="17"/>
      <c r="E398" s="17"/>
      <c r="F398" s="17"/>
      <c r="G398" s="28" t="str">
        <f aca="false">IF(D398="","",IFERROR(INDEX(Estoque!$C$13:$C$212,MATCH(D398,Estoque!$B$13:$B$212,0)),"Código não cadastrado"))</f>
        <v/>
      </c>
      <c r="H398" s="18"/>
    </row>
    <row r="399" customFormat="false" ht="15" hidden="false" customHeight="false" outlineLevel="0" collapsed="false">
      <c r="B399" s="29"/>
      <c r="C399" s="25"/>
      <c r="D399" s="24"/>
      <c r="E399" s="24"/>
      <c r="F399" s="24"/>
      <c r="G399" s="28" t="str">
        <f aca="false">IF(D399="","",IFERROR(INDEX(Estoque!$C$13:$C$212,MATCH(D399,Estoque!$B$13:$B$212,0)),"Código não cadastrado"))</f>
        <v/>
      </c>
      <c r="H399" s="25"/>
    </row>
    <row r="400" customFormat="false" ht="15" hidden="false" customHeight="false" outlineLevel="0" collapsed="false">
      <c r="B400" s="27"/>
      <c r="C400" s="18"/>
      <c r="D400" s="17"/>
      <c r="E400" s="17"/>
      <c r="F400" s="17"/>
      <c r="G400" s="28" t="str">
        <f aca="false">IF(D400="","",IFERROR(INDEX(Estoque!$C$13:$C$212,MATCH(D400,Estoque!$B$13:$B$212,0)),"Código não cadastrado"))</f>
        <v/>
      </c>
      <c r="H400" s="18"/>
    </row>
    <row r="401" customFormat="false" ht="15" hidden="false" customHeight="false" outlineLevel="0" collapsed="false">
      <c r="B401" s="29"/>
      <c r="C401" s="25"/>
      <c r="D401" s="24"/>
      <c r="E401" s="24"/>
      <c r="F401" s="24"/>
      <c r="G401" s="28" t="str">
        <f aca="false">IF(D401="","",IFERROR(INDEX(Estoque!$C$13:$C$212,MATCH(D401,Estoque!$B$13:$B$212,0)),"Código não cadastrado"))</f>
        <v/>
      </c>
      <c r="H401" s="25"/>
    </row>
    <row r="402" customFormat="false" ht="15" hidden="false" customHeight="false" outlineLevel="0" collapsed="false">
      <c r="B402" s="27"/>
      <c r="C402" s="18"/>
      <c r="D402" s="17"/>
      <c r="E402" s="17"/>
      <c r="F402" s="17"/>
      <c r="G402" s="28" t="str">
        <f aca="false">IF(D402="","",IFERROR(INDEX(Estoque!$C$13:$C$212,MATCH(D402,Estoque!$B$13:$B$212,0)),"Código não cadastrado"))</f>
        <v/>
      </c>
      <c r="H402" s="18"/>
    </row>
    <row r="403" customFormat="false" ht="15" hidden="false" customHeight="false" outlineLevel="0" collapsed="false">
      <c r="B403" s="29"/>
      <c r="C403" s="25"/>
      <c r="D403" s="24"/>
      <c r="E403" s="24"/>
      <c r="F403" s="24"/>
      <c r="G403" s="28" t="str">
        <f aca="false">IF(D403="","",IFERROR(INDEX(Estoque!$C$13:$C$212,MATCH(D403,Estoque!$B$13:$B$212,0)),"Código não cadastrado"))</f>
        <v/>
      </c>
      <c r="H403" s="25"/>
    </row>
    <row r="404" customFormat="false" ht="15" hidden="false" customHeight="false" outlineLevel="0" collapsed="false">
      <c r="B404" s="27"/>
      <c r="C404" s="18"/>
      <c r="D404" s="17"/>
      <c r="E404" s="17"/>
      <c r="F404" s="17"/>
      <c r="G404" s="28" t="str">
        <f aca="false">IF(D404="","",IFERROR(INDEX(Estoque!$C$13:$C$212,MATCH(D404,Estoque!$B$13:$B$212,0)),"Código não cadastrado"))</f>
        <v/>
      </c>
      <c r="H404" s="18"/>
    </row>
    <row r="405" customFormat="false" ht="15" hidden="false" customHeight="false" outlineLevel="0" collapsed="false">
      <c r="B405" s="29"/>
      <c r="C405" s="25"/>
      <c r="D405" s="24"/>
      <c r="E405" s="24"/>
      <c r="F405" s="24"/>
      <c r="G405" s="28" t="str">
        <f aca="false">IF(D405="","",IFERROR(INDEX(Estoque!$C$13:$C$212,MATCH(D405,Estoque!$B$13:$B$212,0)),"Código não cadastrado"))</f>
        <v/>
      </c>
      <c r="H405" s="25"/>
    </row>
    <row r="406" customFormat="false" ht="15" hidden="false" customHeight="false" outlineLevel="0" collapsed="false">
      <c r="B406" s="27"/>
      <c r="C406" s="18"/>
      <c r="D406" s="17"/>
      <c r="E406" s="17"/>
      <c r="F406" s="17"/>
      <c r="G406" s="28" t="str">
        <f aca="false">IF(D406="","",IFERROR(INDEX(Estoque!$C$13:$C$212,MATCH(D406,Estoque!$B$13:$B$212,0)),"Código não cadastrado"))</f>
        <v/>
      </c>
      <c r="H406" s="18"/>
    </row>
    <row r="407" customFormat="false" ht="15" hidden="false" customHeight="false" outlineLevel="0" collapsed="false">
      <c r="B407" s="29"/>
      <c r="C407" s="25"/>
      <c r="D407" s="24"/>
      <c r="E407" s="24"/>
      <c r="F407" s="24"/>
      <c r="G407" s="28" t="str">
        <f aca="false">IF(D407="","",IFERROR(INDEX(Estoque!$C$13:$C$212,MATCH(D407,Estoque!$B$13:$B$212,0)),"Código não cadastrado"))</f>
        <v/>
      </c>
      <c r="H407" s="25"/>
    </row>
    <row r="408" customFormat="false" ht="15" hidden="false" customHeight="false" outlineLevel="0" collapsed="false">
      <c r="B408" s="27"/>
      <c r="C408" s="18"/>
      <c r="D408" s="17"/>
      <c r="E408" s="17"/>
      <c r="F408" s="17"/>
      <c r="G408" s="28" t="str">
        <f aca="false">IF(D408="","",IFERROR(INDEX(Estoque!$C$13:$C$212,MATCH(D408,Estoque!$B$13:$B$212,0)),"Código não cadastrado"))</f>
        <v/>
      </c>
      <c r="H408" s="18"/>
    </row>
    <row r="409" customFormat="false" ht="15" hidden="false" customHeight="false" outlineLevel="0" collapsed="false">
      <c r="B409" s="29"/>
      <c r="C409" s="25"/>
      <c r="D409" s="24"/>
      <c r="E409" s="24"/>
      <c r="F409" s="24"/>
      <c r="G409" s="28" t="str">
        <f aca="false">IF(D409="","",IFERROR(INDEX(Estoque!$C$13:$C$212,MATCH(D409,Estoque!$B$13:$B$212,0)),"Código não cadastrado"))</f>
        <v/>
      </c>
      <c r="H409" s="25"/>
    </row>
    <row r="410" customFormat="false" ht="15" hidden="false" customHeight="false" outlineLevel="0" collapsed="false">
      <c r="B410" s="27"/>
      <c r="C410" s="18"/>
      <c r="D410" s="17"/>
      <c r="E410" s="17"/>
      <c r="F410" s="17"/>
      <c r="G410" s="28" t="str">
        <f aca="false">IF(D410="","",IFERROR(INDEX(Estoque!$C$13:$C$212,MATCH(D410,Estoque!$B$13:$B$212,0)),"Código não cadastrado"))</f>
        <v/>
      </c>
      <c r="H410" s="18"/>
    </row>
    <row r="411" customFormat="false" ht="15" hidden="false" customHeight="false" outlineLevel="0" collapsed="false">
      <c r="B411" s="29"/>
      <c r="C411" s="25"/>
      <c r="D411" s="24"/>
      <c r="E411" s="24"/>
      <c r="F411" s="24"/>
      <c r="G411" s="28" t="str">
        <f aca="false">IF(D411="","",IFERROR(INDEX(Estoque!$C$13:$C$212,MATCH(D411,Estoque!$B$13:$B$212,0)),"Código não cadastrado"))</f>
        <v/>
      </c>
      <c r="H411" s="25"/>
    </row>
    <row r="412" customFormat="false" ht="15" hidden="false" customHeight="false" outlineLevel="0" collapsed="false">
      <c r="B412" s="27"/>
      <c r="C412" s="18"/>
      <c r="D412" s="17"/>
      <c r="E412" s="17"/>
      <c r="F412" s="17"/>
      <c r="G412" s="28" t="str">
        <f aca="false">IF(D412="","",IFERROR(INDEX(Estoque!$C$13:$C$212,MATCH(D412,Estoque!$B$13:$B$212,0)),"Código não cadastrado"))</f>
        <v/>
      </c>
      <c r="H412" s="18"/>
    </row>
    <row r="413" customFormat="false" ht="15" hidden="false" customHeight="false" outlineLevel="0" collapsed="false">
      <c r="B413" s="29"/>
      <c r="C413" s="25"/>
      <c r="D413" s="24"/>
      <c r="E413" s="24"/>
      <c r="F413" s="24"/>
      <c r="G413" s="28" t="str">
        <f aca="false">IF(D413="","",IFERROR(INDEX(Estoque!$C$13:$C$212,MATCH(D413,Estoque!$B$13:$B$212,0)),"Código não cadastrado"))</f>
        <v/>
      </c>
      <c r="H413" s="25"/>
    </row>
    <row r="414" customFormat="false" ht="15" hidden="false" customHeight="false" outlineLevel="0" collapsed="false">
      <c r="B414" s="27"/>
      <c r="C414" s="18"/>
      <c r="D414" s="17"/>
      <c r="E414" s="17"/>
      <c r="F414" s="17"/>
      <c r="G414" s="28" t="str">
        <f aca="false">IF(D414="","",IFERROR(INDEX(Estoque!$C$13:$C$212,MATCH(D414,Estoque!$B$13:$B$212,0)),"Código não cadastrado"))</f>
        <v/>
      </c>
      <c r="H414" s="18"/>
    </row>
    <row r="415" customFormat="false" ht="15" hidden="false" customHeight="false" outlineLevel="0" collapsed="false">
      <c r="B415" s="29"/>
      <c r="C415" s="25"/>
      <c r="D415" s="24"/>
      <c r="E415" s="24"/>
      <c r="F415" s="24"/>
      <c r="G415" s="28" t="str">
        <f aca="false">IF(D415="","",IFERROR(INDEX(Estoque!$C$13:$C$212,MATCH(D415,Estoque!$B$13:$B$212,0)),"Código não cadastrado"))</f>
        <v/>
      </c>
      <c r="H415" s="25"/>
    </row>
    <row r="416" customFormat="false" ht="15" hidden="false" customHeight="false" outlineLevel="0" collapsed="false">
      <c r="B416" s="27"/>
      <c r="C416" s="18"/>
      <c r="D416" s="17"/>
      <c r="E416" s="17"/>
      <c r="F416" s="17"/>
      <c r="G416" s="28" t="str">
        <f aca="false">IF(D416="","",IFERROR(INDEX(Estoque!$C$13:$C$212,MATCH(D416,Estoque!$B$13:$B$212,0)),"Código não cadastrado"))</f>
        <v/>
      </c>
      <c r="H416" s="18"/>
    </row>
    <row r="417" customFormat="false" ht="15" hidden="false" customHeight="false" outlineLevel="0" collapsed="false">
      <c r="B417" s="29"/>
      <c r="C417" s="25"/>
      <c r="D417" s="24"/>
      <c r="E417" s="24"/>
      <c r="F417" s="24"/>
      <c r="G417" s="28" t="str">
        <f aca="false">IF(D417="","",IFERROR(INDEX(Estoque!$C$13:$C$212,MATCH(D417,Estoque!$B$13:$B$212,0)),"Código não cadastrado"))</f>
        <v/>
      </c>
      <c r="H417" s="25"/>
    </row>
    <row r="418" customFormat="false" ht="15" hidden="false" customHeight="false" outlineLevel="0" collapsed="false">
      <c r="B418" s="27"/>
      <c r="C418" s="18"/>
      <c r="D418" s="17"/>
      <c r="E418" s="17"/>
      <c r="F418" s="17"/>
      <c r="G418" s="28" t="str">
        <f aca="false">IF(D418="","",IFERROR(INDEX(Estoque!$C$13:$C$212,MATCH(D418,Estoque!$B$13:$B$212,0)),"Código não cadastrado"))</f>
        <v/>
      </c>
      <c r="H418" s="18"/>
    </row>
    <row r="419" customFormat="false" ht="15" hidden="false" customHeight="false" outlineLevel="0" collapsed="false">
      <c r="B419" s="29"/>
      <c r="C419" s="25"/>
      <c r="D419" s="24"/>
      <c r="E419" s="24"/>
      <c r="F419" s="24"/>
      <c r="G419" s="28" t="str">
        <f aca="false">IF(D419="","",IFERROR(INDEX(Estoque!$C$13:$C$212,MATCH(D419,Estoque!$B$13:$B$212,0)),"Código não cadastrado"))</f>
        <v/>
      </c>
      <c r="H419" s="25"/>
    </row>
    <row r="420" customFormat="false" ht="15" hidden="false" customHeight="false" outlineLevel="0" collapsed="false">
      <c r="B420" s="27"/>
      <c r="C420" s="18"/>
      <c r="D420" s="17"/>
      <c r="E420" s="17"/>
      <c r="F420" s="17"/>
      <c r="G420" s="28" t="str">
        <f aca="false">IF(D420="","",IFERROR(INDEX(Estoque!$C$13:$C$212,MATCH(D420,Estoque!$B$13:$B$212,0)),"Código não cadastrado"))</f>
        <v/>
      </c>
      <c r="H420" s="18"/>
    </row>
    <row r="421" customFormat="false" ht="15" hidden="false" customHeight="false" outlineLevel="0" collapsed="false">
      <c r="B421" s="29"/>
      <c r="C421" s="25"/>
      <c r="D421" s="24"/>
      <c r="E421" s="24"/>
      <c r="F421" s="24"/>
      <c r="G421" s="28" t="str">
        <f aca="false">IF(D421="","",IFERROR(INDEX(Estoque!$C$13:$C$212,MATCH(D421,Estoque!$B$13:$B$212,0)),"Código não cadastrado"))</f>
        <v/>
      </c>
      <c r="H421" s="25"/>
    </row>
    <row r="422" customFormat="false" ht="15" hidden="false" customHeight="false" outlineLevel="0" collapsed="false">
      <c r="B422" s="27"/>
      <c r="C422" s="18"/>
      <c r="D422" s="17"/>
      <c r="E422" s="17"/>
      <c r="F422" s="17"/>
      <c r="G422" s="28" t="str">
        <f aca="false">IF(D422="","",IFERROR(INDEX(Estoque!$C$13:$C$212,MATCH(D422,Estoque!$B$13:$B$212,0)),"Código não cadastrado"))</f>
        <v/>
      </c>
      <c r="H422" s="18"/>
    </row>
    <row r="423" customFormat="false" ht="15" hidden="false" customHeight="false" outlineLevel="0" collapsed="false">
      <c r="B423" s="29"/>
      <c r="C423" s="25"/>
      <c r="D423" s="24"/>
      <c r="E423" s="24"/>
      <c r="F423" s="24"/>
      <c r="G423" s="28" t="str">
        <f aca="false">IF(D423="","",IFERROR(INDEX(Estoque!$C$13:$C$212,MATCH(D423,Estoque!$B$13:$B$212,0)),"Código não cadastrado"))</f>
        <v/>
      </c>
      <c r="H423" s="25"/>
    </row>
    <row r="424" customFormat="false" ht="15" hidden="false" customHeight="false" outlineLevel="0" collapsed="false">
      <c r="B424" s="27"/>
      <c r="C424" s="18"/>
      <c r="D424" s="17"/>
      <c r="E424" s="17"/>
      <c r="F424" s="17"/>
      <c r="G424" s="28" t="str">
        <f aca="false">IF(D424="","",IFERROR(INDEX(Estoque!$C$13:$C$212,MATCH(D424,Estoque!$B$13:$B$212,0)),"Código não cadastrado"))</f>
        <v/>
      </c>
      <c r="H424" s="18"/>
    </row>
    <row r="425" customFormat="false" ht="15" hidden="false" customHeight="false" outlineLevel="0" collapsed="false">
      <c r="B425" s="29"/>
      <c r="C425" s="25"/>
      <c r="D425" s="24"/>
      <c r="E425" s="24"/>
      <c r="F425" s="24"/>
      <c r="G425" s="28" t="str">
        <f aca="false">IF(D425="","",IFERROR(INDEX(Estoque!$C$13:$C$212,MATCH(D425,Estoque!$B$13:$B$212,0)),"Código não cadastrado"))</f>
        <v/>
      </c>
      <c r="H425" s="25"/>
    </row>
    <row r="426" customFormat="false" ht="15" hidden="false" customHeight="false" outlineLevel="0" collapsed="false">
      <c r="B426" s="27"/>
      <c r="C426" s="18"/>
      <c r="D426" s="17"/>
      <c r="E426" s="17"/>
      <c r="F426" s="17"/>
      <c r="G426" s="28" t="str">
        <f aca="false">IF(D426="","",IFERROR(INDEX(Estoque!$C$13:$C$212,MATCH(D426,Estoque!$B$13:$B$212,0)),"Código não cadastrado"))</f>
        <v/>
      </c>
      <c r="H426" s="18"/>
    </row>
    <row r="427" customFormat="false" ht="15" hidden="false" customHeight="false" outlineLevel="0" collapsed="false">
      <c r="B427" s="29"/>
      <c r="C427" s="25"/>
      <c r="D427" s="24"/>
      <c r="E427" s="24"/>
      <c r="F427" s="24"/>
      <c r="G427" s="28" t="str">
        <f aca="false">IF(D427="","",IFERROR(INDEX(Estoque!$C$13:$C$212,MATCH(D427,Estoque!$B$13:$B$212,0)),"Código não cadastrado"))</f>
        <v/>
      </c>
      <c r="H427" s="25"/>
    </row>
    <row r="428" customFormat="false" ht="15" hidden="false" customHeight="false" outlineLevel="0" collapsed="false">
      <c r="B428" s="27"/>
      <c r="C428" s="18"/>
      <c r="D428" s="17"/>
      <c r="E428" s="17"/>
      <c r="F428" s="17"/>
      <c r="G428" s="28" t="str">
        <f aca="false">IF(D428="","",IFERROR(INDEX(Estoque!$C$13:$C$212,MATCH(D428,Estoque!$B$13:$B$212,0)),"Código não cadastrado"))</f>
        <v/>
      </c>
      <c r="H428" s="18"/>
    </row>
    <row r="429" customFormat="false" ht="15" hidden="false" customHeight="false" outlineLevel="0" collapsed="false">
      <c r="B429" s="29"/>
      <c r="C429" s="25"/>
      <c r="D429" s="24"/>
      <c r="E429" s="24"/>
      <c r="F429" s="24"/>
      <c r="G429" s="28" t="str">
        <f aca="false">IF(D429="","",IFERROR(INDEX(Estoque!$C$13:$C$212,MATCH(D429,Estoque!$B$13:$B$212,0)),"Código não cadastrado"))</f>
        <v/>
      </c>
      <c r="H429" s="25"/>
    </row>
    <row r="430" customFormat="false" ht="15" hidden="false" customHeight="false" outlineLevel="0" collapsed="false">
      <c r="B430" s="27"/>
      <c r="C430" s="18"/>
      <c r="D430" s="17"/>
      <c r="E430" s="17"/>
      <c r="F430" s="17"/>
      <c r="G430" s="28" t="str">
        <f aca="false">IF(D430="","",IFERROR(INDEX(Estoque!$C$13:$C$212,MATCH(D430,Estoque!$B$13:$B$212,0)),"Código não cadastrado"))</f>
        <v/>
      </c>
      <c r="H430" s="18"/>
    </row>
    <row r="431" customFormat="false" ht="15" hidden="false" customHeight="false" outlineLevel="0" collapsed="false">
      <c r="B431" s="29"/>
      <c r="C431" s="25"/>
      <c r="D431" s="24"/>
      <c r="E431" s="24"/>
      <c r="F431" s="24"/>
      <c r="G431" s="28" t="str">
        <f aca="false">IF(D431="","",IFERROR(INDEX(Estoque!$C$13:$C$212,MATCH(D431,Estoque!$B$13:$B$212,0)),"Código não cadastrado"))</f>
        <v/>
      </c>
      <c r="H431" s="25"/>
    </row>
    <row r="432" customFormat="false" ht="15" hidden="false" customHeight="false" outlineLevel="0" collapsed="false">
      <c r="B432" s="27"/>
      <c r="C432" s="18"/>
      <c r="D432" s="17"/>
      <c r="E432" s="17"/>
      <c r="F432" s="17"/>
      <c r="G432" s="28" t="str">
        <f aca="false">IF(D432="","",IFERROR(INDEX(Estoque!$C$13:$C$212,MATCH(D432,Estoque!$B$13:$B$212,0)),"Código não cadastrado"))</f>
        <v/>
      </c>
      <c r="H432" s="18"/>
    </row>
    <row r="433" customFormat="false" ht="15" hidden="false" customHeight="false" outlineLevel="0" collapsed="false">
      <c r="B433" s="29"/>
      <c r="C433" s="25"/>
      <c r="D433" s="24"/>
      <c r="E433" s="24"/>
      <c r="F433" s="24"/>
      <c r="G433" s="28" t="str">
        <f aca="false">IF(D433="","",IFERROR(INDEX(Estoque!$C$13:$C$212,MATCH(D433,Estoque!$B$13:$B$212,0)),"Código não cadastrado"))</f>
        <v/>
      </c>
      <c r="H433" s="25"/>
    </row>
    <row r="434" customFormat="false" ht="15" hidden="false" customHeight="false" outlineLevel="0" collapsed="false">
      <c r="B434" s="27"/>
      <c r="C434" s="18"/>
      <c r="D434" s="17"/>
      <c r="E434" s="17"/>
      <c r="F434" s="17"/>
      <c r="G434" s="28" t="str">
        <f aca="false">IF(D434="","",IFERROR(INDEX(Estoque!$C$13:$C$212,MATCH(D434,Estoque!$B$13:$B$212,0)),"Código não cadastrado"))</f>
        <v/>
      </c>
      <c r="H434" s="18"/>
    </row>
    <row r="435" customFormat="false" ht="15" hidden="false" customHeight="false" outlineLevel="0" collapsed="false">
      <c r="B435" s="29"/>
      <c r="C435" s="25"/>
      <c r="D435" s="24"/>
      <c r="E435" s="24"/>
      <c r="F435" s="24"/>
      <c r="G435" s="28" t="str">
        <f aca="false">IF(D435="","",IFERROR(INDEX(Estoque!$C$13:$C$212,MATCH(D435,Estoque!$B$13:$B$212,0)),"Código não cadastrado"))</f>
        <v/>
      </c>
      <c r="H435" s="25"/>
    </row>
    <row r="436" customFormat="false" ht="15" hidden="false" customHeight="false" outlineLevel="0" collapsed="false">
      <c r="B436" s="27"/>
      <c r="C436" s="18"/>
      <c r="D436" s="17"/>
      <c r="E436" s="17"/>
      <c r="F436" s="17"/>
      <c r="G436" s="28" t="str">
        <f aca="false">IF(D436="","",IFERROR(INDEX(Estoque!$C$13:$C$212,MATCH(D436,Estoque!$B$13:$B$212,0)),"Código não cadastrado"))</f>
        <v/>
      </c>
      <c r="H436" s="18"/>
    </row>
    <row r="437" customFormat="false" ht="15" hidden="false" customHeight="false" outlineLevel="0" collapsed="false">
      <c r="B437" s="29"/>
      <c r="C437" s="25"/>
      <c r="D437" s="24"/>
      <c r="E437" s="24"/>
      <c r="F437" s="24"/>
      <c r="G437" s="28" t="str">
        <f aca="false">IF(D437="","",IFERROR(INDEX(Estoque!$C$13:$C$212,MATCH(D437,Estoque!$B$13:$B$212,0)),"Código não cadastrado"))</f>
        <v/>
      </c>
      <c r="H437" s="25"/>
    </row>
    <row r="438" customFormat="false" ht="15" hidden="false" customHeight="false" outlineLevel="0" collapsed="false">
      <c r="B438" s="27"/>
      <c r="C438" s="18"/>
      <c r="D438" s="17"/>
      <c r="E438" s="17"/>
      <c r="F438" s="17"/>
      <c r="G438" s="28" t="str">
        <f aca="false">IF(D438="","",IFERROR(INDEX(Estoque!$C$13:$C$212,MATCH(D438,Estoque!$B$13:$B$212,0)),"Código não cadastrado"))</f>
        <v/>
      </c>
      <c r="H438" s="18"/>
    </row>
    <row r="439" customFormat="false" ht="15" hidden="false" customHeight="false" outlineLevel="0" collapsed="false">
      <c r="B439" s="29"/>
      <c r="C439" s="25"/>
      <c r="D439" s="24"/>
      <c r="E439" s="24"/>
      <c r="F439" s="24"/>
      <c r="G439" s="28" t="str">
        <f aca="false">IF(D439="","",IFERROR(INDEX(Estoque!$C$13:$C$212,MATCH(D439,Estoque!$B$13:$B$212,0)),"Código não cadastrado"))</f>
        <v/>
      </c>
      <c r="H439" s="25"/>
    </row>
    <row r="440" customFormat="false" ht="15" hidden="false" customHeight="false" outlineLevel="0" collapsed="false">
      <c r="B440" s="27"/>
      <c r="C440" s="18"/>
      <c r="D440" s="17"/>
      <c r="E440" s="17"/>
      <c r="F440" s="17"/>
      <c r="G440" s="28" t="str">
        <f aca="false">IF(D440="","",IFERROR(INDEX(Estoque!$C$13:$C$212,MATCH(D440,Estoque!$B$13:$B$212,0)),"Código não cadastrado"))</f>
        <v/>
      </c>
      <c r="H440" s="18"/>
    </row>
    <row r="441" customFormat="false" ht="15" hidden="false" customHeight="false" outlineLevel="0" collapsed="false">
      <c r="B441" s="29"/>
      <c r="C441" s="25"/>
      <c r="D441" s="24"/>
      <c r="E441" s="24"/>
      <c r="F441" s="24"/>
      <c r="G441" s="28" t="str">
        <f aca="false">IF(D441="","",IFERROR(INDEX(Estoque!$C$13:$C$212,MATCH(D441,Estoque!$B$13:$B$212,0)),"Código não cadastrado"))</f>
        <v/>
      </c>
      <c r="H441" s="25"/>
    </row>
    <row r="442" customFormat="false" ht="15" hidden="false" customHeight="false" outlineLevel="0" collapsed="false">
      <c r="B442" s="27"/>
      <c r="C442" s="18"/>
      <c r="D442" s="17"/>
      <c r="E442" s="17"/>
      <c r="F442" s="17"/>
      <c r="G442" s="28" t="str">
        <f aca="false">IF(D442="","",IFERROR(INDEX(Estoque!$C$13:$C$212,MATCH(D442,Estoque!$B$13:$B$212,0)),"Código não cadastrado"))</f>
        <v/>
      </c>
      <c r="H442" s="18"/>
    </row>
    <row r="443" customFormat="false" ht="15" hidden="false" customHeight="false" outlineLevel="0" collapsed="false">
      <c r="B443" s="29"/>
      <c r="C443" s="25"/>
      <c r="D443" s="24"/>
      <c r="E443" s="24"/>
      <c r="F443" s="24"/>
      <c r="G443" s="28" t="str">
        <f aca="false">IF(D443="","",IFERROR(INDEX(Estoque!$C$13:$C$212,MATCH(D443,Estoque!$B$13:$B$212,0)),"Código não cadastrado"))</f>
        <v/>
      </c>
      <c r="H443" s="25"/>
    </row>
    <row r="444" customFormat="false" ht="15" hidden="false" customHeight="false" outlineLevel="0" collapsed="false">
      <c r="B444" s="27"/>
      <c r="C444" s="18"/>
      <c r="D444" s="17"/>
      <c r="E444" s="17"/>
      <c r="F444" s="17"/>
      <c r="G444" s="28" t="str">
        <f aca="false">IF(D444="","",IFERROR(INDEX(Estoque!$C$13:$C$212,MATCH(D444,Estoque!$B$13:$B$212,0)),"Código não cadastrado"))</f>
        <v/>
      </c>
      <c r="H444" s="18"/>
    </row>
    <row r="445" customFormat="false" ht="15" hidden="false" customHeight="false" outlineLevel="0" collapsed="false">
      <c r="B445" s="29"/>
      <c r="C445" s="25"/>
      <c r="D445" s="24"/>
      <c r="E445" s="24"/>
      <c r="F445" s="24"/>
      <c r="G445" s="28" t="str">
        <f aca="false">IF(D445="","",IFERROR(INDEX(Estoque!$C$13:$C$212,MATCH(D445,Estoque!$B$13:$B$212,0)),"Código não cadastrado"))</f>
        <v/>
      </c>
      <c r="H445" s="25"/>
    </row>
    <row r="446" customFormat="false" ht="15" hidden="false" customHeight="false" outlineLevel="0" collapsed="false">
      <c r="B446" s="27"/>
      <c r="C446" s="18"/>
      <c r="D446" s="17"/>
      <c r="E446" s="17"/>
      <c r="F446" s="17"/>
      <c r="G446" s="28" t="str">
        <f aca="false">IF(D446="","",IFERROR(INDEX(Estoque!$C$13:$C$212,MATCH(D446,Estoque!$B$13:$B$212,0)),"Código não cadastrado"))</f>
        <v/>
      </c>
      <c r="H446" s="18"/>
    </row>
    <row r="447" customFormat="false" ht="15" hidden="false" customHeight="false" outlineLevel="0" collapsed="false">
      <c r="B447" s="29"/>
      <c r="C447" s="25"/>
      <c r="D447" s="24"/>
      <c r="E447" s="24"/>
      <c r="F447" s="24"/>
      <c r="G447" s="28" t="str">
        <f aca="false">IF(D447="","",IFERROR(INDEX(Estoque!$C$13:$C$212,MATCH(D447,Estoque!$B$13:$B$212,0)),"Código não cadastrado"))</f>
        <v/>
      </c>
      <c r="H447" s="25"/>
    </row>
    <row r="448" customFormat="false" ht="15" hidden="false" customHeight="false" outlineLevel="0" collapsed="false">
      <c r="B448" s="27"/>
      <c r="C448" s="18"/>
      <c r="D448" s="17"/>
      <c r="E448" s="17"/>
      <c r="F448" s="17"/>
      <c r="G448" s="28" t="str">
        <f aca="false">IF(D448="","",IFERROR(INDEX(Estoque!$C$13:$C$212,MATCH(D448,Estoque!$B$13:$B$212,0)),"Código não cadastrado"))</f>
        <v/>
      </c>
      <c r="H448" s="18"/>
    </row>
    <row r="449" customFormat="false" ht="15" hidden="false" customHeight="false" outlineLevel="0" collapsed="false">
      <c r="B449" s="29"/>
      <c r="C449" s="25"/>
      <c r="D449" s="24"/>
      <c r="E449" s="24"/>
      <c r="F449" s="24"/>
      <c r="G449" s="28" t="str">
        <f aca="false">IF(D449="","",IFERROR(INDEX(Estoque!$C$13:$C$212,MATCH(D449,Estoque!$B$13:$B$212,0)),"Código não cadastrado"))</f>
        <v/>
      </c>
      <c r="H449" s="25"/>
    </row>
    <row r="450" customFormat="false" ht="15" hidden="false" customHeight="false" outlineLevel="0" collapsed="false">
      <c r="B450" s="27"/>
      <c r="C450" s="18"/>
      <c r="D450" s="17"/>
      <c r="E450" s="17"/>
      <c r="F450" s="17"/>
      <c r="G450" s="28" t="str">
        <f aca="false">IF(D450="","",IFERROR(INDEX(Estoque!$C$13:$C$212,MATCH(D450,Estoque!$B$13:$B$212,0)),"Código não cadastrado"))</f>
        <v/>
      </c>
      <c r="H450" s="18"/>
    </row>
    <row r="451" customFormat="false" ht="15" hidden="false" customHeight="false" outlineLevel="0" collapsed="false">
      <c r="B451" s="29"/>
      <c r="C451" s="25"/>
      <c r="D451" s="24"/>
      <c r="E451" s="24"/>
      <c r="F451" s="24"/>
      <c r="G451" s="28" t="str">
        <f aca="false">IF(D451="","",IFERROR(INDEX(Estoque!$C$13:$C$212,MATCH(D451,Estoque!$B$13:$B$212,0)),"Código não cadastrado"))</f>
        <v/>
      </c>
      <c r="H451" s="25"/>
    </row>
    <row r="452" customFormat="false" ht="15" hidden="false" customHeight="false" outlineLevel="0" collapsed="false">
      <c r="B452" s="27"/>
      <c r="C452" s="18"/>
      <c r="D452" s="17"/>
      <c r="E452" s="17"/>
      <c r="F452" s="17"/>
      <c r="G452" s="28" t="str">
        <f aca="false">IF(D452="","",IFERROR(INDEX(Estoque!$C$13:$C$212,MATCH(D452,Estoque!$B$13:$B$212,0)),"Código não cadastrado"))</f>
        <v/>
      </c>
      <c r="H452" s="18"/>
    </row>
    <row r="453" customFormat="false" ht="15" hidden="false" customHeight="false" outlineLevel="0" collapsed="false">
      <c r="B453" s="29"/>
      <c r="C453" s="25"/>
      <c r="D453" s="24"/>
      <c r="E453" s="24"/>
      <c r="F453" s="24"/>
      <c r="G453" s="28" t="str">
        <f aca="false">IF(D453="","",IFERROR(INDEX(Estoque!$C$13:$C$212,MATCH(D453,Estoque!$B$13:$B$212,0)),"Código não cadastrado"))</f>
        <v/>
      </c>
      <c r="H453" s="25"/>
    </row>
    <row r="454" customFormat="false" ht="15" hidden="false" customHeight="false" outlineLevel="0" collapsed="false">
      <c r="B454" s="27"/>
      <c r="C454" s="18"/>
      <c r="D454" s="17"/>
      <c r="E454" s="17"/>
      <c r="F454" s="17"/>
      <c r="G454" s="28" t="str">
        <f aca="false">IF(D454="","",IFERROR(INDEX(Estoque!$C$13:$C$212,MATCH(D454,Estoque!$B$13:$B$212,0)),"Código não cadastrado"))</f>
        <v/>
      </c>
      <c r="H454" s="18"/>
    </row>
    <row r="455" customFormat="false" ht="15" hidden="false" customHeight="false" outlineLevel="0" collapsed="false">
      <c r="B455" s="29"/>
      <c r="C455" s="25"/>
      <c r="D455" s="24"/>
      <c r="E455" s="24"/>
      <c r="F455" s="24"/>
      <c r="G455" s="28" t="str">
        <f aca="false">IF(D455="","",IFERROR(INDEX(Estoque!$C$13:$C$212,MATCH(D455,Estoque!$B$13:$B$212,0)),"Código não cadastrado"))</f>
        <v/>
      </c>
      <c r="H455" s="25"/>
    </row>
    <row r="456" customFormat="false" ht="15" hidden="false" customHeight="false" outlineLevel="0" collapsed="false">
      <c r="B456" s="27"/>
      <c r="C456" s="18"/>
      <c r="D456" s="17"/>
      <c r="E456" s="17"/>
      <c r="F456" s="17"/>
      <c r="G456" s="28" t="str">
        <f aca="false">IF(D456="","",IFERROR(INDEX(Estoque!$C$13:$C$212,MATCH(D456,Estoque!$B$13:$B$212,0)),"Código não cadastrado"))</f>
        <v/>
      </c>
      <c r="H456" s="18"/>
    </row>
    <row r="457" customFormat="false" ht="15" hidden="false" customHeight="false" outlineLevel="0" collapsed="false">
      <c r="B457" s="29"/>
      <c r="C457" s="25"/>
      <c r="D457" s="24"/>
      <c r="E457" s="24"/>
      <c r="F457" s="24"/>
      <c r="G457" s="28" t="str">
        <f aca="false">IF(D457="","",IFERROR(INDEX(Estoque!$C$13:$C$212,MATCH(D457,Estoque!$B$13:$B$212,0)),"Código não cadastrado"))</f>
        <v/>
      </c>
      <c r="H457" s="25"/>
    </row>
    <row r="458" customFormat="false" ht="15" hidden="false" customHeight="false" outlineLevel="0" collapsed="false">
      <c r="B458" s="27"/>
      <c r="C458" s="18"/>
      <c r="D458" s="17"/>
      <c r="E458" s="17"/>
      <c r="F458" s="17"/>
      <c r="G458" s="28" t="str">
        <f aca="false">IF(D458="","",IFERROR(INDEX(Estoque!$C$13:$C$212,MATCH(D458,Estoque!$B$13:$B$212,0)),"Código não cadastrado"))</f>
        <v/>
      </c>
      <c r="H458" s="18"/>
    </row>
    <row r="459" customFormat="false" ht="15" hidden="false" customHeight="false" outlineLevel="0" collapsed="false">
      <c r="B459" s="29"/>
      <c r="C459" s="25"/>
      <c r="D459" s="24"/>
      <c r="E459" s="24"/>
      <c r="F459" s="24"/>
      <c r="G459" s="28" t="str">
        <f aca="false">IF(D459="","",IFERROR(INDEX(Estoque!$C$13:$C$212,MATCH(D459,Estoque!$B$13:$B$212,0)),"Código não cadastrado"))</f>
        <v/>
      </c>
      <c r="H459" s="25"/>
    </row>
    <row r="460" customFormat="false" ht="15" hidden="false" customHeight="false" outlineLevel="0" collapsed="false">
      <c r="B460" s="27"/>
      <c r="C460" s="18"/>
      <c r="D460" s="17"/>
      <c r="E460" s="17"/>
      <c r="F460" s="17"/>
      <c r="G460" s="28" t="str">
        <f aca="false">IF(D460="","",IFERROR(INDEX(Estoque!$C$13:$C$212,MATCH(D460,Estoque!$B$13:$B$212,0)),"Código não cadastrado"))</f>
        <v/>
      </c>
      <c r="H460" s="18"/>
    </row>
    <row r="461" customFormat="false" ht="15" hidden="false" customHeight="false" outlineLevel="0" collapsed="false">
      <c r="B461" s="29"/>
      <c r="C461" s="25"/>
      <c r="D461" s="24"/>
      <c r="E461" s="24"/>
      <c r="F461" s="24"/>
      <c r="G461" s="28" t="str">
        <f aca="false">IF(D461="","",IFERROR(INDEX(Estoque!$C$13:$C$212,MATCH(D461,Estoque!$B$13:$B$212,0)),"Código não cadastrado"))</f>
        <v/>
      </c>
      <c r="H461" s="25"/>
    </row>
    <row r="462" customFormat="false" ht="15" hidden="false" customHeight="false" outlineLevel="0" collapsed="false">
      <c r="B462" s="27"/>
      <c r="C462" s="18"/>
      <c r="D462" s="17"/>
      <c r="E462" s="17"/>
      <c r="F462" s="17"/>
      <c r="G462" s="28" t="str">
        <f aca="false">IF(D462="","",IFERROR(INDEX(Estoque!$C$13:$C$212,MATCH(D462,Estoque!$B$13:$B$212,0)),"Código não cadastrado"))</f>
        <v/>
      </c>
      <c r="H462" s="18"/>
    </row>
    <row r="463" customFormat="false" ht="15" hidden="false" customHeight="false" outlineLevel="0" collapsed="false">
      <c r="B463" s="29"/>
      <c r="C463" s="25"/>
      <c r="D463" s="24"/>
      <c r="E463" s="24"/>
      <c r="F463" s="24"/>
      <c r="G463" s="28" t="str">
        <f aca="false">IF(D463="","",IFERROR(INDEX(Estoque!$C$13:$C$212,MATCH(D463,Estoque!$B$13:$B$212,0)),"Código não cadastrado"))</f>
        <v/>
      </c>
      <c r="H463" s="25"/>
    </row>
    <row r="464" customFormat="false" ht="15" hidden="false" customHeight="false" outlineLevel="0" collapsed="false">
      <c r="B464" s="27"/>
      <c r="C464" s="18"/>
      <c r="D464" s="17"/>
      <c r="E464" s="17"/>
      <c r="F464" s="17"/>
      <c r="G464" s="28" t="str">
        <f aca="false">IF(D464="","",IFERROR(INDEX(Estoque!$C$13:$C$212,MATCH(D464,Estoque!$B$13:$B$212,0)),"Código não cadastrado"))</f>
        <v/>
      </c>
      <c r="H464" s="18"/>
    </row>
    <row r="465" customFormat="false" ht="15" hidden="false" customHeight="false" outlineLevel="0" collapsed="false">
      <c r="B465" s="29"/>
      <c r="C465" s="25"/>
      <c r="D465" s="24"/>
      <c r="E465" s="24"/>
      <c r="F465" s="24"/>
      <c r="G465" s="28" t="str">
        <f aca="false">IF(D465="","",IFERROR(INDEX(Estoque!$C$13:$C$212,MATCH(D465,Estoque!$B$13:$B$212,0)),"Código não cadastrado"))</f>
        <v/>
      </c>
      <c r="H465" s="25"/>
    </row>
    <row r="466" customFormat="false" ht="15" hidden="false" customHeight="false" outlineLevel="0" collapsed="false">
      <c r="B466" s="27"/>
      <c r="C466" s="18"/>
      <c r="D466" s="17"/>
      <c r="E466" s="17"/>
      <c r="F466" s="17"/>
      <c r="G466" s="28" t="str">
        <f aca="false">IF(D466="","",IFERROR(INDEX(Estoque!$C$13:$C$212,MATCH(D466,Estoque!$B$13:$B$212,0)),"Código não cadastrado"))</f>
        <v/>
      </c>
      <c r="H466" s="18"/>
    </row>
    <row r="467" customFormat="false" ht="15" hidden="false" customHeight="false" outlineLevel="0" collapsed="false">
      <c r="B467" s="29"/>
      <c r="C467" s="25"/>
      <c r="D467" s="24"/>
      <c r="E467" s="24"/>
      <c r="F467" s="24"/>
      <c r="G467" s="28" t="str">
        <f aca="false">IF(D467="","",IFERROR(INDEX(Estoque!$C$13:$C$212,MATCH(D467,Estoque!$B$13:$B$212,0)),"Código não cadastrado"))</f>
        <v/>
      </c>
      <c r="H467" s="25"/>
    </row>
    <row r="468" customFormat="false" ht="15" hidden="false" customHeight="false" outlineLevel="0" collapsed="false">
      <c r="B468" s="27"/>
      <c r="C468" s="18"/>
      <c r="D468" s="17"/>
      <c r="E468" s="17"/>
      <c r="F468" s="17"/>
      <c r="G468" s="28" t="str">
        <f aca="false">IF(D468="","",IFERROR(INDEX(Estoque!$C$13:$C$212,MATCH(D468,Estoque!$B$13:$B$212,0)),"Código não cadastrado"))</f>
        <v/>
      </c>
      <c r="H468" s="18"/>
    </row>
    <row r="469" customFormat="false" ht="15" hidden="false" customHeight="false" outlineLevel="0" collapsed="false">
      <c r="B469" s="29"/>
      <c r="C469" s="25"/>
      <c r="D469" s="24"/>
      <c r="E469" s="24"/>
      <c r="F469" s="24"/>
      <c r="G469" s="28" t="str">
        <f aca="false">IF(D469="","",IFERROR(INDEX(Estoque!$C$13:$C$212,MATCH(D469,Estoque!$B$13:$B$212,0)),"Código não cadastrado"))</f>
        <v/>
      </c>
      <c r="H469" s="25"/>
    </row>
    <row r="470" customFormat="false" ht="15" hidden="false" customHeight="false" outlineLevel="0" collapsed="false">
      <c r="B470" s="27"/>
      <c r="C470" s="18"/>
      <c r="D470" s="17"/>
      <c r="E470" s="17"/>
      <c r="F470" s="17"/>
      <c r="G470" s="28" t="str">
        <f aca="false">IF(D470="","",IFERROR(INDEX(Estoque!$C$13:$C$212,MATCH(D470,Estoque!$B$13:$B$212,0)),"Código não cadastrado"))</f>
        <v/>
      </c>
      <c r="H470" s="18"/>
    </row>
    <row r="471" customFormat="false" ht="15" hidden="false" customHeight="false" outlineLevel="0" collapsed="false">
      <c r="B471" s="29"/>
      <c r="C471" s="25"/>
      <c r="D471" s="24"/>
      <c r="E471" s="24"/>
      <c r="F471" s="24"/>
      <c r="G471" s="28" t="str">
        <f aca="false">IF(D471="","",IFERROR(INDEX(Estoque!$C$13:$C$212,MATCH(D471,Estoque!$B$13:$B$212,0)),"Código não cadastrado"))</f>
        <v/>
      </c>
      <c r="H471" s="25"/>
    </row>
    <row r="472" customFormat="false" ht="15" hidden="false" customHeight="false" outlineLevel="0" collapsed="false">
      <c r="B472" s="27"/>
      <c r="C472" s="18"/>
      <c r="D472" s="17"/>
      <c r="E472" s="17"/>
      <c r="F472" s="17"/>
      <c r="G472" s="28" t="str">
        <f aca="false">IF(D472="","",IFERROR(INDEX(Estoque!$C$13:$C$212,MATCH(D472,Estoque!$B$13:$B$212,0)),"Código não cadastrado"))</f>
        <v/>
      </c>
      <c r="H472" s="18"/>
    </row>
    <row r="473" customFormat="false" ht="15" hidden="false" customHeight="false" outlineLevel="0" collapsed="false">
      <c r="B473" s="29"/>
      <c r="C473" s="25"/>
      <c r="D473" s="24"/>
      <c r="E473" s="24"/>
      <c r="F473" s="24"/>
      <c r="G473" s="28" t="str">
        <f aca="false">IF(D473="","",IFERROR(INDEX(Estoque!$C$13:$C$212,MATCH(D473,Estoque!$B$13:$B$212,0)),"Código não cadastrado"))</f>
        <v/>
      </c>
      <c r="H473" s="25"/>
    </row>
    <row r="474" customFormat="false" ht="15" hidden="false" customHeight="false" outlineLevel="0" collapsed="false">
      <c r="B474" s="27"/>
      <c r="C474" s="18"/>
      <c r="D474" s="17"/>
      <c r="E474" s="17"/>
      <c r="F474" s="17"/>
      <c r="G474" s="28" t="str">
        <f aca="false">IF(D474="","",IFERROR(INDEX(Estoque!$C$13:$C$212,MATCH(D474,Estoque!$B$13:$B$212,0)),"Código não cadastrado"))</f>
        <v/>
      </c>
      <c r="H474" s="18"/>
    </row>
    <row r="475" customFormat="false" ht="15" hidden="false" customHeight="false" outlineLevel="0" collapsed="false">
      <c r="B475" s="29"/>
      <c r="C475" s="25"/>
      <c r="D475" s="24"/>
      <c r="E475" s="24"/>
      <c r="F475" s="24"/>
      <c r="G475" s="28" t="str">
        <f aca="false">IF(D475="","",IFERROR(INDEX(Estoque!$C$13:$C$212,MATCH(D475,Estoque!$B$13:$B$212,0)),"Código não cadastrado"))</f>
        <v/>
      </c>
      <c r="H475" s="25"/>
    </row>
    <row r="476" customFormat="false" ht="15" hidden="false" customHeight="false" outlineLevel="0" collapsed="false">
      <c r="B476" s="27"/>
      <c r="C476" s="18"/>
      <c r="D476" s="17"/>
      <c r="E476" s="17"/>
      <c r="F476" s="17"/>
      <c r="G476" s="28" t="str">
        <f aca="false">IF(D476="","",IFERROR(INDEX(Estoque!$C$13:$C$212,MATCH(D476,Estoque!$B$13:$B$212,0)),"Código não cadastrado"))</f>
        <v/>
      </c>
      <c r="H476" s="18"/>
    </row>
    <row r="477" customFormat="false" ht="15" hidden="false" customHeight="false" outlineLevel="0" collapsed="false">
      <c r="B477" s="29"/>
      <c r="C477" s="25"/>
      <c r="D477" s="24"/>
      <c r="E477" s="24"/>
      <c r="F477" s="24"/>
      <c r="G477" s="28" t="str">
        <f aca="false">IF(D477="","",IFERROR(INDEX(Estoque!$C$13:$C$212,MATCH(D477,Estoque!$B$13:$B$212,0)),"Código não cadastrado"))</f>
        <v/>
      </c>
      <c r="H477" s="25"/>
    </row>
    <row r="478" customFormat="false" ht="15" hidden="false" customHeight="false" outlineLevel="0" collapsed="false">
      <c r="B478" s="27"/>
      <c r="C478" s="18"/>
      <c r="D478" s="17"/>
      <c r="E478" s="17"/>
      <c r="F478" s="17"/>
      <c r="G478" s="28" t="str">
        <f aca="false">IF(D478="","",IFERROR(INDEX(Estoque!$C$13:$C$212,MATCH(D478,Estoque!$B$13:$B$212,0)),"Código não cadastrado"))</f>
        <v/>
      </c>
      <c r="H478" s="18"/>
    </row>
    <row r="479" customFormat="false" ht="15" hidden="false" customHeight="false" outlineLevel="0" collapsed="false">
      <c r="B479" s="29"/>
      <c r="C479" s="25"/>
      <c r="D479" s="24"/>
      <c r="E479" s="24"/>
      <c r="F479" s="24"/>
      <c r="G479" s="28" t="str">
        <f aca="false">IF(D479="","",IFERROR(INDEX(Estoque!$C$13:$C$212,MATCH(D479,Estoque!$B$13:$B$212,0)),"Código não cadastrado"))</f>
        <v/>
      </c>
      <c r="H479" s="25"/>
    </row>
    <row r="480" customFormat="false" ht="15" hidden="false" customHeight="false" outlineLevel="0" collapsed="false">
      <c r="B480" s="27"/>
      <c r="C480" s="18"/>
      <c r="D480" s="17"/>
      <c r="E480" s="17"/>
      <c r="F480" s="17"/>
      <c r="G480" s="28" t="str">
        <f aca="false">IF(D480="","",IFERROR(INDEX(Estoque!$C$13:$C$212,MATCH(D480,Estoque!$B$13:$B$212,0)),"Código não cadastrado"))</f>
        <v/>
      </c>
      <c r="H480" s="18"/>
    </row>
    <row r="481" customFormat="false" ht="15" hidden="false" customHeight="false" outlineLevel="0" collapsed="false">
      <c r="B481" s="29"/>
      <c r="C481" s="25"/>
      <c r="D481" s="24"/>
      <c r="E481" s="24"/>
      <c r="F481" s="24"/>
      <c r="G481" s="28" t="str">
        <f aca="false">IF(D481="","",IFERROR(INDEX(Estoque!$C$13:$C$212,MATCH(D481,Estoque!$B$13:$B$212,0)),"Código não cadastrado"))</f>
        <v/>
      </c>
      <c r="H481" s="25"/>
    </row>
    <row r="482" customFormat="false" ht="15" hidden="false" customHeight="false" outlineLevel="0" collapsed="false">
      <c r="B482" s="27"/>
      <c r="C482" s="18"/>
      <c r="D482" s="17"/>
      <c r="E482" s="17"/>
      <c r="F482" s="17"/>
      <c r="G482" s="28" t="str">
        <f aca="false">IF(D482="","",IFERROR(INDEX(Estoque!$C$13:$C$212,MATCH(D482,Estoque!$B$13:$B$212,0)),"Código não cadastrado"))</f>
        <v/>
      </c>
      <c r="H482" s="18"/>
    </row>
    <row r="483" customFormat="false" ht="15" hidden="false" customHeight="false" outlineLevel="0" collapsed="false">
      <c r="B483" s="29"/>
      <c r="C483" s="25"/>
      <c r="D483" s="24"/>
      <c r="E483" s="24"/>
      <c r="F483" s="24"/>
      <c r="G483" s="28" t="str">
        <f aca="false">IF(D483="","",IFERROR(INDEX(Estoque!$C$13:$C$212,MATCH(D483,Estoque!$B$13:$B$212,0)),"Código não cadastrado"))</f>
        <v/>
      </c>
      <c r="H483" s="25"/>
    </row>
    <row r="484" customFormat="false" ht="15" hidden="false" customHeight="false" outlineLevel="0" collapsed="false">
      <c r="B484" s="27"/>
      <c r="C484" s="18"/>
      <c r="D484" s="17"/>
      <c r="E484" s="17"/>
      <c r="F484" s="17"/>
      <c r="G484" s="28" t="str">
        <f aca="false">IF(D484="","",IFERROR(INDEX(Estoque!$C$13:$C$212,MATCH(D484,Estoque!$B$13:$B$212,0)),"Código não cadastrado"))</f>
        <v/>
      </c>
      <c r="H484" s="18"/>
    </row>
    <row r="485" customFormat="false" ht="15" hidden="false" customHeight="false" outlineLevel="0" collapsed="false">
      <c r="B485" s="29"/>
      <c r="C485" s="25"/>
      <c r="D485" s="24"/>
      <c r="E485" s="24"/>
      <c r="F485" s="24"/>
      <c r="G485" s="28" t="str">
        <f aca="false">IF(D485="","",IFERROR(INDEX(Estoque!$C$13:$C$212,MATCH(D485,Estoque!$B$13:$B$212,0)),"Código não cadastrado"))</f>
        <v/>
      </c>
      <c r="H485" s="25"/>
    </row>
    <row r="486" customFormat="false" ht="15" hidden="false" customHeight="false" outlineLevel="0" collapsed="false">
      <c r="B486" s="27"/>
      <c r="C486" s="18"/>
      <c r="D486" s="17"/>
      <c r="E486" s="17"/>
      <c r="F486" s="17"/>
      <c r="G486" s="28" t="str">
        <f aca="false">IF(D486="","",IFERROR(INDEX(Estoque!$C$13:$C$212,MATCH(D486,Estoque!$B$13:$B$212,0)),"Código não cadastrado"))</f>
        <v/>
      </c>
      <c r="H486" s="18"/>
    </row>
    <row r="487" customFormat="false" ht="15" hidden="false" customHeight="false" outlineLevel="0" collapsed="false">
      <c r="B487" s="29"/>
      <c r="C487" s="25"/>
      <c r="D487" s="24"/>
      <c r="E487" s="24"/>
      <c r="F487" s="24"/>
      <c r="G487" s="28" t="str">
        <f aca="false">IF(D487="","",IFERROR(INDEX(Estoque!$C$13:$C$212,MATCH(D487,Estoque!$B$13:$B$212,0)),"Código não cadastrado"))</f>
        <v/>
      </c>
      <c r="H487" s="25"/>
    </row>
    <row r="488" customFormat="false" ht="15" hidden="false" customHeight="false" outlineLevel="0" collapsed="false">
      <c r="B488" s="27"/>
      <c r="C488" s="18"/>
      <c r="D488" s="17"/>
      <c r="E488" s="17"/>
      <c r="F488" s="17"/>
      <c r="G488" s="28" t="str">
        <f aca="false">IF(D488="","",IFERROR(INDEX(Estoque!$C$13:$C$212,MATCH(D488,Estoque!$B$13:$B$212,0)),"Código não cadastrado"))</f>
        <v/>
      </c>
      <c r="H488" s="18"/>
    </row>
    <row r="489" customFormat="false" ht="15" hidden="false" customHeight="false" outlineLevel="0" collapsed="false">
      <c r="B489" s="29"/>
      <c r="C489" s="25"/>
      <c r="D489" s="24"/>
      <c r="E489" s="24"/>
      <c r="F489" s="24"/>
      <c r="G489" s="28" t="str">
        <f aca="false">IF(D489="","",IFERROR(INDEX(Estoque!$C$13:$C$212,MATCH(D489,Estoque!$B$13:$B$212,0)),"Código não cadastrado"))</f>
        <v/>
      </c>
      <c r="H489" s="25"/>
    </row>
    <row r="490" customFormat="false" ht="15" hidden="false" customHeight="false" outlineLevel="0" collapsed="false">
      <c r="B490" s="27"/>
      <c r="C490" s="18"/>
      <c r="D490" s="17"/>
      <c r="E490" s="17"/>
      <c r="F490" s="17"/>
      <c r="G490" s="28" t="str">
        <f aca="false">IF(D490="","",IFERROR(INDEX(Estoque!$C$13:$C$212,MATCH(D490,Estoque!$B$13:$B$212,0)),"Código não cadastrado"))</f>
        <v/>
      </c>
      <c r="H490" s="18"/>
    </row>
    <row r="491" customFormat="false" ht="15" hidden="false" customHeight="false" outlineLevel="0" collapsed="false">
      <c r="B491" s="29"/>
      <c r="C491" s="25"/>
      <c r="D491" s="24"/>
      <c r="E491" s="24"/>
      <c r="F491" s="24"/>
      <c r="G491" s="28" t="str">
        <f aca="false">IF(D491="","",IFERROR(INDEX(Estoque!$C$13:$C$212,MATCH(D491,Estoque!$B$13:$B$212,0)),"Código não cadastrado"))</f>
        <v/>
      </c>
      <c r="H491" s="25"/>
    </row>
    <row r="492" customFormat="false" ht="15" hidden="false" customHeight="false" outlineLevel="0" collapsed="false">
      <c r="B492" s="27"/>
      <c r="C492" s="18"/>
      <c r="D492" s="17"/>
      <c r="E492" s="17"/>
      <c r="F492" s="17"/>
      <c r="G492" s="28" t="str">
        <f aca="false">IF(D492="","",IFERROR(INDEX(Estoque!$C$13:$C$212,MATCH(D492,Estoque!$B$13:$B$212,0)),"Código não cadastrado"))</f>
        <v/>
      </c>
      <c r="H492" s="18"/>
    </row>
    <row r="493" customFormat="false" ht="15" hidden="false" customHeight="false" outlineLevel="0" collapsed="false">
      <c r="B493" s="29"/>
      <c r="C493" s="25"/>
      <c r="D493" s="24"/>
      <c r="E493" s="24"/>
      <c r="F493" s="24"/>
      <c r="G493" s="28" t="str">
        <f aca="false">IF(D493="","",IFERROR(INDEX(Estoque!$C$13:$C$212,MATCH(D493,Estoque!$B$13:$B$212,0)),"Código não cadastrado"))</f>
        <v/>
      </c>
      <c r="H493" s="25"/>
    </row>
    <row r="494" customFormat="false" ht="15" hidden="false" customHeight="false" outlineLevel="0" collapsed="false">
      <c r="B494" s="27"/>
      <c r="C494" s="18"/>
      <c r="D494" s="17"/>
      <c r="E494" s="17"/>
      <c r="F494" s="17"/>
      <c r="G494" s="28" t="str">
        <f aca="false">IF(D494="","",IFERROR(INDEX(Estoque!$C$13:$C$212,MATCH(D494,Estoque!$B$13:$B$212,0)),"Código não cadastrado"))</f>
        <v/>
      </c>
      <c r="H494" s="18"/>
    </row>
    <row r="495" customFormat="false" ht="15" hidden="false" customHeight="false" outlineLevel="0" collapsed="false">
      <c r="B495" s="29"/>
      <c r="C495" s="25"/>
      <c r="D495" s="24"/>
      <c r="E495" s="24"/>
      <c r="F495" s="24"/>
      <c r="G495" s="28" t="str">
        <f aca="false">IF(D495="","",IFERROR(INDEX(Estoque!$C$13:$C$212,MATCH(D495,Estoque!$B$13:$B$212,0)),"Código não cadastrado"))</f>
        <v/>
      </c>
      <c r="H495" s="25"/>
    </row>
    <row r="496" customFormat="false" ht="15" hidden="false" customHeight="false" outlineLevel="0" collapsed="false">
      <c r="B496" s="27"/>
      <c r="C496" s="18"/>
      <c r="D496" s="17"/>
      <c r="E496" s="17"/>
      <c r="F496" s="17"/>
      <c r="G496" s="28" t="str">
        <f aca="false">IF(D496="","",IFERROR(INDEX(Estoque!$C$13:$C$212,MATCH(D496,Estoque!$B$13:$B$212,0)),"Código não cadastrado"))</f>
        <v/>
      </c>
      <c r="H496" s="18"/>
    </row>
    <row r="497" customFormat="false" ht="15" hidden="false" customHeight="false" outlineLevel="0" collapsed="false">
      <c r="B497" s="29"/>
      <c r="C497" s="25"/>
      <c r="D497" s="24"/>
      <c r="E497" s="24"/>
      <c r="F497" s="24"/>
      <c r="G497" s="28" t="str">
        <f aca="false">IF(D497="","",IFERROR(INDEX(Estoque!$C$13:$C$212,MATCH(D497,Estoque!$B$13:$B$212,0)),"Código não cadastrado"))</f>
        <v/>
      </c>
      <c r="H497" s="25"/>
    </row>
    <row r="498" customFormat="false" ht="15" hidden="false" customHeight="false" outlineLevel="0" collapsed="false">
      <c r="B498" s="27"/>
      <c r="C498" s="18"/>
      <c r="D498" s="17"/>
      <c r="E498" s="17"/>
      <c r="F498" s="17"/>
      <c r="G498" s="28" t="str">
        <f aca="false">IF(D498="","",IFERROR(INDEX(Estoque!$C$13:$C$212,MATCH(D498,Estoque!$B$13:$B$212,0)),"Código não cadastrado"))</f>
        <v/>
      </c>
      <c r="H498" s="18"/>
    </row>
    <row r="499" customFormat="false" ht="15" hidden="false" customHeight="false" outlineLevel="0" collapsed="false">
      <c r="B499" s="29"/>
      <c r="C499" s="25"/>
      <c r="D499" s="24"/>
      <c r="E499" s="24"/>
      <c r="F499" s="24"/>
      <c r="G499" s="28" t="str">
        <f aca="false">IF(D499="","",IFERROR(INDEX(Estoque!$C$13:$C$212,MATCH(D499,Estoque!$B$13:$B$212,0)),"Código não cadastrado"))</f>
        <v/>
      </c>
      <c r="H499" s="25"/>
    </row>
    <row r="500" customFormat="false" ht="15" hidden="false" customHeight="false" outlineLevel="0" collapsed="false">
      <c r="B500" s="27"/>
      <c r="C500" s="18"/>
      <c r="D500" s="17"/>
      <c r="E500" s="17"/>
      <c r="F500" s="17"/>
      <c r="G500" s="28" t="str">
        <f aca="false">IF(D500="","",IFERROR(INDEX(Estoque!$C$13:$C$212,MATCH(D500,Estoque!$B$13:$B$212,0)),"Código não cadastrado"))</f>
        <v/>
      </c>
      <c r="H500" s="18"/>
    </row>
    <row r="501" customFormat="false" ht="15" hidden="false" customHeight="false" outlineLevel="0" collapsed="false">
      <c r="B501" s="29"/>
      <c r="C501" s="25"/>
      <c r="D501" s="24"/>
      <c r="E501" s="24"/>
      <c r="F501" s="24"/>
      <c r="G501" s="28" t="str">
        <f aca="false">IF(D501="","",IFERROR(INDEX(Estoque!$C$13:$C$212,MATCH(D501,Estoque!$B$13:$B$212,0)),"Código não cadastrado"))</f>
        <v/>
      </c>
      <c r="H501" s="25"/>
    </row>
    <row r="502" customFormat="false" ht="15" hidden="false" customHeight="false" outlineLevel="0" collapsed="false">
      <c r="B502" s="27"/>
      <c r="C502" s="18"/>
      <c r="D502" s="17"/>
      <c r="E502" s="17"/>
      <c r="F502" s="17"/>
      <c r="G502" s="28" t="str">
        <f aca="false">IF(D502="","",IFERROR(INDEX(Estoque!$C$13:$C$212,MATCH(D502,Estoque!$B$13:$B$212,0)),"Código não cadastrado"))</f>
        <v/>
      </c>
      <c r="H502" s="18"/>
    </row>
    <row r="503" customFormat="false" ht="15" hidden="false" customHeight="false" outlineLevel="0" collapsed="false">
      <c r="B503" s="29"/>
      <c r="C503" s="25"/>
      <c r="D503" s="24"/>
      <c r="E503" s="24"/>
      <c r="F503" s="24"/>
      <c r="G503" s="28" t="str">
        <f aca="false">IF(D503="","",IFERROR(INDEX(Estoque!$C$13:$C$212,MATCH(D503,Estoque!$B$13:$B$212,0)),"Código não cadastrado"))</f>
        <v/>
      </c>
      <c r="H503" s="25"/>
    </row>
    <row r="504" customFormat="false" ht="15" hidden="false" customHeight="false" outlineLevel="0" collapsed="false">
      <c r="B504" s="27"/>
      <c r="C504" s="18"/>
      <c r="D504" s="17"/>
      <c r="E504" s="17"/>
      <c r="F504" s="17"/>
      <c r="G504" s="28" t="str">
        <f aca="false">IF(D504="","",IFERROR(INDEX(Estoque!$C$13:$C$212,MATCH(D504,Estoque!$B$13:$B$212,0)),"Código não cadastrado"))</f>
        <v/>
      </c>
      <c r="H504" s="18"/>
    </row>
    <row r="505" customFormat="false" ht="15" hidden="false" customHeight="false" outlineLevel="0" collapsed="false">
      <c r="B505" s="29"/>
      <c r="C505" s="25"/>
      <c r="D505" s="24"/>
      <c r="E505" s="24"/>
      <c r="F505" s="24"/>
      <c r="G505" s="28" t="str">
        <f aca="false">IF(D505="","",IFERROR(INDEX(Estoque!$C$13:$C$212,MATCH(D505,Estoque!$B$13:$B$212,0)),"Código não cadastrado"))</f>
        <v/>
      </c>
      <c r="H505" s="25"/>
    </row>
    <row r="506" customFormat="false" ht="15" hidden="false" customHeight="false" outlineLevel="0" collapsed="false">
      <c r="B506" s="27"/>
      <c r="C506" s="18"/>
      <c r="D506" s="17"/>
      <c r="E506" s="17"/>
      <c r="F506" s="17"/>
      <c r="G506" s="28" t="str">
        <f aca="false">IF(D506="","",IFERROR(INDEX(Estoque!$C$13:$C$212,MATCH(D506,Estoque!$B$13:$B$212,0)),"Código não cadastrado"))</f>
        <v/>
      </c>
      <c r="H506" s="18"/>
    </row>
    <row r="507" customFormat="false" ht="15" hidden="false" customHeight="false" outlineLevel="0" collapsed="false">
      <c r="B507" s="29"/>
      <c r="C507" s="25"/>
      <c r="D507" s="24"/>
      <c r="E507" s="24"/>
      <c r="F507" s="24"/>
      <c r="G507" s="28" t="str">
        <f aca="false">IF(D507="","",IFERROR(INDEX(Estoque!$C$13:$C$212,MATCH(D507,Estoque!$B$13:$B$212,0)),"Código não cadastrado"))</f>
        <v/>
      </c>
      <c r="H507" s="25"/>
    </row>
    <row r="508" customFormat="false" ht="15" hidden="false" customHeight="false" outlineLevel="0" collapsed="false">
      <c r="B508" s="27"/>
      <c r="C508" s="18"/>
      <c r="D508" s="17"/>
      <c r="E508" s="17"/>
      <c r="F508" s="17"/>
      <c r="G508" s="28" t="str">
        <f aca="false">IF(D508="","",IFERROR(INDEX(Estoque!$C$13:$C$212,MATCH(D508,Estoque!$B$13:$B$212,0)),"Código não cadastrado"))</f>
        <v/>
      </c>
      <c r="H508" s="18"/>
    </row>
    <row r="509" customFormat="false" ht="15" hidden="false" customHeight="false" outlineLevel="0" collapsed="false">
      <c r="B509" s="29"/>
      <c r="C509" s="25"/>
      <c r="D509" s="24"/>
      <c r="E509" s="24"/>
      <c r="F509" s="24"/>
      <c r="G509" s="28" t="str">
        <f aca="false">IF(D509="","",IFERROR(INDEX(Estoque!$C$13:$C$212,MATCH(D509,Estoque!$B$13:$B$212,0)),"Código não cadastrado"))</f>
        <v/>
      </c>
      <c r="H509" s="25"/>
    </row>
    <row r="510" customFormat="false" ht="15" hidden="false" customHeight="false" outlineLevel="0" collapsed="false">
      <c r="B510" s="27"/>
      <c r="C510" s="18"/>
      <c r="D510" s="17"/>
      <c r="E510" s="17"/>
      <c r="F510" s="17"/>
      <c r="G510" s="28" t="str">
        <f aca="false">IF(D510="","",IFERROR(INDEX(Estoque!$C$13:$C$212,MATCH(D510,Estoque!$B$13:$B$212,0)),"Código não cadastrado"))</f>
        <v/>
      </c>
      <c r="H510" s="18"/>
    </row>
    <row r="511" customFormat="false" ht="15" hidden="false" customHeight="false" outlineLevel="0" collapsed="false">
      <c r="B511" s="29"/>
      <c r="C511" s="25"/>
      <c r="D511" s="24"/>
      <c r="E511" s="24"/>
      <c r="F511" s="24"/>
      <c r="G511" s="28" t="str">
        <f aca="false">IF(D511="","",IFERROR(INDEX(Estoque!$C$13:$C$212,MATCH(D511,Estoque!$B$13:$B$212,0)),"Código não cadastrado"))</f>
        <v/>
      </c>
      <c r="H511" s="25"/>
    </row>
    <row r="512" customFormat="false" ht="15" hidden="false" customHeight="false" outlineLevel="0" collapsed="false">
      <c r="B512" s="27"/>
      <c r="C512" s="18"/>
      <c r="D512" s="17"/>
      <c r="E512" s="17"/>
      <c r="F512" s="17"/>
      <c r="G512" s="28" t="str">
        <f aca="false">IF(D512="","",IFERROR(INDEX(Estoque!$C$13:$C$212,MATCH(D512,Estoque!$B$13:$B$212,0)),"Código não cadastrado"))</f>
        <v/>
      </c>
      <c r="H512" s="18"/>
    </row>
    <row r="513" customFormat="false" ht="15" hidden="false" customHeight="false" outlineLevel="0" collapsed="false">
      <c r="B513" s="29"/>
      <c r="C513" s="25"/>
      <c r="D513" s="24"/>
      <c r="E513" s="24"/>
      <c r="F513" s="24"/>
      <c r="G513" s="28" t="str">
        <f aca="false">IF(D513="","",IFERROR(INDEX(Estoque!$C$13:$C$212,MATCH(D513,Estoque!$B$13:$B$212,0)),"Código não cadastrado"))</f>
        <v/>
      </c>
      <c r="H513" s="25"/>
    </row>
    <row r="514" customFormat="false" ht="15" hidden="false" customHeight="false" outlineLevel="0" collapsed="false">
      <c r="B514" s="27"/>
      <c r="C514" s="18"/>
      <c r="D514" s="17"/>
      <c r="E514" s="17"/>
      <c r="F514" s="17"/>
      <c r="G514" s="28" t="str">
        <f aca="false">IF(D514="","",IFERROR(INDEX(Estoque!$C$13:$C$212,MATCH(D514,Estoque!$B$13:$B$212,0)),"Código não cadastrado"))</f>
        <v/>
      </c>
      <c r="H514" s="18"/>
    </row>
    <row r="515" customFormat="false" ht="15" hidden="false" customHeight="false" outlineLevel="0" collapsed="false">
      <c r="B515" s="29"/>
      <c r="C515" s="25"/>
      <c r="D515" s="24"/>
      <c r="E515" s="24"/>
      <c r="F515" s="24"/>
      <c r="G515" s="28" t="str">
        <f aca="false">IF(D515="","",IFERROR(INDEX(Estoque!$C$13:$C$212,MATCH(D515,Estoque!$B$13:$B$212,0)),"Código não cadastrado"))</f>
        <v/>
      </c>
      <c r="H515" s="25"/>
    </row>
    <row r="516" customFormat="false" ht="15" hidden="false" customHeight="false" outlineLevel="0" collapsed="false">
      <c r="B516" s="27"/>
      <c r="C516" s="18"/>
      <c r="D516" s="17"/>
      <c r="E516" s="17"/>
      <c r="F516" s="17"/>
      <c r="G516" s="28" t="str">
        <f aca="false">IF(D516="","",IFERROR(INDEX(Estoque!$C$13:$C$212,MATCH(D516,Estoque!$B$13:$B$212,0)),"Código não cadastrado"))</f>
        <v/>
      </c>
      <c r="H516" s="18"/>
    </row>
    <row r="517" customFormat="false" ht="15" hidden="false" customHeight="false" outlineLevel="0" collapsed="false">
      <c r="B517" s="29"/>
      <c r="C517" s="25"/>
      <c r="D517" s="24"/>
      <c r="E517" s="24"/>
      <c r="F517" s="24"/>
      <c r="G517" s="28" t="str">
        <f aca="false">IF(D517="","",IFERROR(INDEX(Estoque!$C$13:$C$212,MATCH(D517,Estoque!$B$13:$B$212,0)),"Código não cadastrado"))</f>
        <v/>
      </c>
      <c r="H517" s="25"/>
    </row>
    <row r="518" customFormat="false" ht="15" hidden="false" customHeight="false" outlineLevel="0" collapsed="false">
      <c r="B518" s="27"/>
      <c r="C518" s="18"/>
      <c r="D518" s="17"/>
      <c r="E518" s="17"/>
      <c r="F518" s="17"/>
      <c r="G518" s="28" t="str">
        <f aca="false">IF(D518="","",IFERROR(INDEX(Estoque!$C$13:$C$212,MATCH(D518,Estoque!$B$13:$B$212,0)),"Código não cadastrado"))</f>
        <v/>
      </c>
      <c r="H518" s="18"/>
    </row>
    <row r="519" customFormat="false" ht="15" hidden="false" customHeight="false" outlineLevel="0" collapsed="false">
      <c r="B519" s="29"/>
      <c r="C519" s="25"/>
      <c r="D519" s="24"/>
      <c r="E519" s="24"/>
      <c r="F519" s="24"/>
      <c r="G519" s="28" t="str">
        <f aca="false">IF(D519="","",IFERROR(INDEX(Estoque!$C$13:$C$212,MATCH(D519,Estoque!$B$13:$B$212,0)),"Código não cadastrado"))</f>
        <v/>
      </c>
      <c r="H519" s="25"/>
    </row>
    <row r="520" customFormat="false" ht="15" hidden="false" customHeight="false" outlineLevel="0" collapsed="false">
      <c r="B520" s="27"/>
      <c r="C520" s="18"/>
      <c r="D520" s="17"/>
      <c r="E520" s="17"/>
      <c r="F520" s="17"/>
      <c r="G520" s="28" t="str">
        <f aca="false">IF(D520="","",IFERROR(INDEX(Estoque!$C$13:$C$212,MATCH(D520,Estoque!$B$13:$B$212,0)),"Código não cadastrado"))</f>
        <v/>
      </c>
      <c r="H520" s="18"/>
    </row>
    <row r="521" customFormat="false" ht="15" hidden="false" customHeight="false" outlineLevel="0" collapsed="false">
      <c r="B521" s="29"/>
      <c r="C521" s="25"/>
      <c r="D521" s="24"/>
      <c r="E521" s="24"/>
      <c r="F521" s="24"/>
      <c r="G521" s="28" t="str">
        <f aca="false">IF(D521="","",IFERROR(INDEX(Estoque!$C$13:$C$212,MATCH(D521,Estoque!$B$13:$B$212,0)),"Código não cadastrado"))</f>
        <v/>
      </c>
      <c r="H521" s="25"/>
    </row>
    <row r="522" customFormat="false" ht="15" hidden="false" customHeight="false" outlineLevel="0" collapsed="false">
      <c r="B522" s="27"/>
      <c r="C522" s="18"/>
      <c r="D522" s="17"/>
      <c r="E522" s="17"/>
      <c r="F522" s="17"/>
      <c r="G522" s="28" t="str">
        <f aca="false">IF(D522="","",IFERROR(INDEX(Estoque!$C$13:$C$212,MATCH(D522,Estoque!$B$13:$B$212,0)),"Código não cadastrado"))</f>
        <v/>
      </c>
      <c r="H522" s="18"/>
    </row>
    <row r="523" customFormat="false" ht="15" hidden="false" customHeight="false" outlineLevel="0" collapsed="false">
      <c r="B523" s="29"/>
      <c r="C523" s="25"/>
      <c r="D523" s="24"/>
      <c r="E523" s="24"/>
      <c r="F523" s="24"/>
      <c r="G523" s="28" t="str">
        <f aca="false">IF(D523="","",IFERROR(INDEX(Estoque!$C$13:$C$212,MATCH(D523,Estoque!$B$13:$B$212,0)),"Código não cadastrado"))</f>
        <v/>
      </c>
      <c r="H523" s="25"/>
    </row>
    <row r="524" customFormat="false" ht="15" hidden="false" customHeight="false" outlineLevel="0" collapsed="false">
      <c r="B524" s="27"/>
      <c r="C524" s="18"/>
      <c r="D524" s="17"/>
      <c r="E524" s="17"/>
      <c r="F524" s="17"/>
      <c r="G524" s="28" t="str">
        <f aca="false">IF(D524="","",IFERROR(INDEX(Estoque!$C$13:$C$212,MATCH(D524,Estoque!$B$13:$B$212,0)),"Código não cadastrado"))</f>
        <v/>
      </c>
      <c r="H524" s="18"/>
    </row>
    <row r="525" customFormat="false" ht="15" hidden="false" customHeight="false" outlineLevel="0" collapsed="false">
      <c r="B525" s="29"/>
      <c r="C525" s="25"/>
      <c r="D525" s="24"/>
      <c r="E525" s="24"/>
      <c r="F525" s="24"/>
      <c r="G525" s="28" t="str">
        <f aca="false">IF(D525="","",IFERROR(INDEX(Estoque!$C$13:$C$212,MATCH(D525,Estoque!$B$13:$B$212,0)),"Código não cadastrado"))</f>
        <v/>
      </c>
      <c r="H525" s="25"/>
    </row>
    <row r="526" customFormat="false" ht="15" hidden="false" customHeight="false" outlineLevel="0" collapsed="false">
      <c r="B526" s="27"/>
      <c r="C526" s="18"/>
      <c r="D526" s="17"/>
      <c r="E526" s="17"/>
      <c r="F526" s="17"/>
      <c r="G526" s="28" t="str">
        <f aca="false">IF(D526="","",IFERROR(INDEX(Estoque!$C$13:$C$212,MATCH(D526,Estoque!$B$13:$B$212,0)),"Código não cadastrado"))</f>
        <v/>
      </c>
      <c r="H526" s="18"/>
    </row>
    <row r="527" customFormat="false" ht="15" hidden="false" customHeight="false" outlineLevel="0" collapsed="false">
      <c r="B527" s="29"/>
      <c r="C527" s="25"/>
      <c r="D527" s="24"/>
      <c r="E527" s="24"/>
      <c r="F527" s="24"/>
      <c r="G527" s="28" t="str">
        <f aca="false">IF(D527="","",IFERROR(INDEX(Estoque!$C$13:$C$212,MATCH(D527,Estoque!$B$13:$B$212,0)),"Código não cadastrado"))</f>
        <v/>
      </c>
      <c r="H527" s="25"/>
    </row>
    <row r="528" customFormat="false" ht="15" hidden="false" customHeight="false" outlineLevel="0" collapsed="false">
      <c r="B528" s="27"/>
      <c r="C528" s="18"/>
      <c r="D528" s="17"/>
      <c r="E528" s="17"/>
      <c r="F528" s="17"/>
      <c r="G528" s="28" t="str">
        <f aca="false">IF(D528="","",IFERROR(INDEX(Estoque!$C$13:$C$212,MATCH(D528,Estoque!$B$13:$B$212,0)),"Código não cadastrado"))</f>
        <v/>
      </c>
      <c r="H528" s="18"/>
    </row>
    <row r="529" customFormat="false" ht="15" hidden="false" customHeight="false" outlineLevel="0" collapsed="false">
      <c r="B529" s="29"/>
      <c r="C529" s="25"/>
      <c r="D529" s="24"/>
      <c r="E529" s="24"/>
      <c r="F529" s="24"/>
      <c r="G529" s="28" t="str">
        <f aca="false">IF(D529="","",IFERROR(INDEX(Estoque!$C$13:$C$212,MATCH(D529,Estoque!$B$13:$B$212,0)),"Código não cadastrado"))</f>
        <v/>
      </c>
      <c r="H529" s="25"/>
    </row>
    <row r="530" customFormat="false" ht="15" hidden="false" customHeight="false" outlineLevel="0" collapsed="false">
      <c r="B530" s="27"/>
      <c r="C530" s="18"/>
      <c r="D530" s="17"/>
      <c r="E530" s="17"/>
      <c r="F530" s="17"/>
      <c r="G530" s="28" t="str">
        <f aca="false">IF(D530="","",IFERROR(INDEX(Estoque!$C$13:$C$212,MATCH(D530,Estoque!$B$13:$B$212,0)),"Código não cadastrado"))</f>
        <v/>
      </c>
      <c r="H530" s="18"/>
    </row>
    <row r="531" customFormat="false" ht="15" hidden="false" customHeight="false" outlineLevel="0" collapsed="false">
      <c r="B531" s="29"/>
      <c r="C531" s="25"/>
      <c r="D531" s="24"/>
      <c r="E531" s="24"/>
      <c r="F531" s="24"/>
      <c r="G531" s="28" t="str">
        <f aca="false">IF(D531="","",IFERROR(INDEX(Estoque!$C$13:$C$212,MATCH(D531,Estoque!$B$13:$B$212,0)),"Código não cadastrado"))</f>
        <v/>
      </c>
      <c r="H531" s="25"/>
    </row>
    <row r="532" customFormat="false" ht="15" hidden="false" customHeight="false" outlineLevel="0" collapsed="false">
      <c r="B532" s="27"/>
      <c r="C532" s="18"/>
      <c r="D532" s="17"/>
      <c r="E532" s="17"/>
      <c r="F532" s="17"/>
      <c r="G532" s="28" t="str">
        <f aca="false">IF(D532="","",IFERROR(INDEX(Estoque!$C$13:$C$212,MATCH(D532,Estoque!$B$13:$B$212,0)),"Código não cadastrado"))</f>
        <v/>
      </c>
      <c r="H532" s="18"/>
    </row>
    <row r="533" customFormat="false" ht="15" hidden="false" customHeight="false" outlineLevel="0" collapsed="false">
      <c r="B533" s="29"/>
      <c r="C533" s="25"/>
      <c r="D533" s="24"/>
      <c r="E533" s="24"/>
      <c r="F533" s="24"/>
      <c r="G533" s="28" t="str">
        <f aca="false">IF(D533="","",IFERROR(INDEX(Estoque!$C$13:$C$212,MATCH(D533,Estoque!$B$13:$B$212,0)),"Código não cadastrado"))</f>
        <v/>
      </c>
      <c r="H533" s="25"/>
    </row>
    <row r="534" customFormat="false" ht="15" hidden="false" customHeight="false" outlineLevel="0" collapsed="false">
      <c r="B534" s="27"/>
      <c r="C534" s="18"/>
      <c r="D534" s="17"/>
      <c r="E534" s="17"/>
      <c r="F534" s="17"/>
      <c r="G534" s="28" t="str">
        <f aca="false">IF(D534="","",IFERROR(INDEX(Estoque!$C$13:$C$212,MATCH(D534,Estoque!$B$13:$B$212,0)),"Código não cadastrado"))</f>
        <v/>
      </c>
      <c r="H534" s="18"/>
    </row>
    <row r="535" customFormat="false" ht="15" hidden="false" customHeight="false" outlineLevel="0" collapsed="false">
      <c r="B535" s="29"/>
      <c r="C535" s="25"/>
      <c r="D535" s="24"/>
      <c r="E535" s="24"/>
      <c r="F535" s="24"/>
      <c r="G535" s="28" t="str">
        <f aca="false">IF(D535="","",IFERROR(INDEX(Estoque!$C$13:$C$212,MATCH(D535,Estoque!$B$13:$B$212,0)),"Código não cadastrado"))</f>
        <v/>
      </c>
      <c r="H535" s="25"/>
    </row>
    <row r="536" customFormat="false" ht="15" hidden="false" customHeight="false" outlineLevel="0" collapsed="false">
      <c r="B536" s="27"/>
      <c r="C536" s="18"/>
      <c r="D536" s="17"/>
      <c r="E536" s="17"/>
      <c r="F536" s="17"/>
      <c r="G536" s="28" t="str">
        <f aca="false">IF(D536="","",IFERROR(INDEX(Estoque!$C$13:$C$212,MATCH(D536,Estoque!$B$13:$B$212,0)),"Código não cadastrado"))</f>
        <v/>
      </c>
      <c r="H536" s="18"/>
    </row>
    <row r="537" customFormat="false" ht="15" hidden="false" customHeight="false" outlineLevel="0" collapsed="false">
      <c r="B537" s="29"/>
      <c r="C537" s="25"/>
      <c r="D537" s="24"/>
      <c r="E537" s="24"/>
      <c r="F537" s="24"/>
      <c r="G537" s="28" t="str">
        <f aca="false">IF(D537="","",IFERROR(INDEX(Estoque!$C$13:$C$212,MATCH(D537,Estoque!$B$13:$B$212,0)),"Código não cadastrado"))</f>
        <v/>
      </c>
      <c r="H537" s="25"/>
    </row>
    <row r="538" customFormat="false" ht="15" hidden="false" customHeight="false" outlineLevel="0" collapsed="false">
      <c r="B538" s="27"/>
      <c r="C538" s="18"/>
      <c r="D538" s="17"/>
      <c r="E538" s="17"/>
      <c r="F538" s="17"/>
      <c r="G538" s="28" t="str">
        <f aca="false">IF(D538="","",IFERROR(INDEX(Estoque!$C$13:$C$212,MATCH(D538,Estoque!$B$13:$B$212,0)),"Código não cadastrado"))</f>
        <v/>
      </c>
      <c r="H538" s="18"/>
    </row>
    <row r="539" customFormat="false" ht="15" hidden="false" customHeight="false" outlineLevel="0" collapsed="false">
      <c r="B539" s="29"/>
      <c r="C539" s="25"/>
      <c r="D539" s="24"/>
      <c r="E539" s="24"/>
      <c r="F539" s="24"/>
      <c r="G539" s="28" t="str">
        <f aca="false">IF(D539="","",IFERROR(INDEX(Estoque!$C$13:$C$212,MATCH(D539,Estoque!$B$13:$B$212,0)),"Código não cadastrado"))</f>
        <v/>
      </c>
      <c r="H539" s="25"/>
    </row>
    <row r="540" customFormat="false" ht="15" hidden="false" customHeight="false" outlineLevel="0" collapsed="false">
      <c r="B540" s="27"/>
      <c r="C540" s="18"/>
      <c r="D540" s="17"/>
      <c r="E540" s="17"/>
      <c r="F540" s="17"/>
      <c r="G540" s="28" t="str">
        <f aca="false">IF(D540="","",IFERROR(INDEX(Estoque!$C$13:$C$212,MATCH(D540,Estoque!$B$13:$B$212,0)),"Código não cadastrado"))</f>
        <v/>
      </c>
      <c r="H540" s="18"/>
    </row>
    <row r="541" customFormat="false" ht="15" hidden="false" customHeight="false" outlineLevel="0" collapsed="false">
      <c r="B541" s="29"/>
      <c r="C541" s="25"/>
      <c r="D541" s="24"/>
      <c r="E541" s="24"/>
      <c r="F541" s="24"/>
      <c r="G541" s="28" t="str">
        <f aca="false">IF(D541="","",IFERROR(INDEX(Estoque!$C$13:$C$212,MATCH(D541,Estoque!$B$13:$B$212,0)),"Código não cadastrado"))</f>
        <v/>
      </c>
      <c r="H541" s="25"/>
    </row>
    <row r="542" customFormat="false" ht="15" hidden="false" customHeight="false" outlineLevel="0" collapsed="false">
      <c r="B542" s="27"/>
      <c r="C542" s="18"/>
      <c r="D542" s="17"/>
      <c r="E542" s="17"/>
      <c r="F542" s="17"/>
      <c r="G542" s="28" t="str">
        <f aca="false">IF(D542="","",IFERROR(INDEX(Estoque!$C$13:$C$212,MATCH(D542,Estoque!$B$13:$B$212,0)),"Código não cadastrado"))</f>
        <v/>
      </c>
      <c r="H542" s="18"/>
    </row>
    <row r="543" customFormat="false" ht="15" hidden="false" customHeight="false" outlineLevel="0" collapsed="false">
      <c r="B543" s="29"/>
      <c r="C543" s="25"/>
      <c r="D543" s="24"/>
      <c r="E543" s="24"/>
      <c r="F543" s="24"/>
      <c r="G543" s="28" t="str">
        <f aca="false">IF(D543="","",IFERROR(INDEX(Estoque!$C$13:$C$212,MATCH(D543,Estoque!$B$13:$B$212,0)),"Código não cadastrado"))</f>
        <v/>
      </c>
      <c r="H543" s="25"/>
    </row>
    <row r="544" customFormat="false" ht="15" hidden="false" customHeight="false" outlineLevel="0" collapsed="false">
      <c r="B544" s="27"/>
      <c r="C544" s="18"/>
      <c r="D544" s="17"/>
      <c r="E544" s="17"/>
      <c r="F544" s="17"/>
      <c r="G544" s="28" t="str">
        <f aca="false">IF(D544="","",IFERROR(INDEX(Estoque!$C$13:$C$212,MATCH(D544,Estoque!$B$13:$B$212,0)),"Código não cadastrado"))</f>
        <v/>
      </c>
      <c r="H544" s="18"/>
    </row>
    <row r="545" customFormat="false" ht="15" hidden="false" customHeight="false" outlineLevel="0" collapsed="false">
      <c r="B545" s="29"/>
      <c r="C545" s="25"/>
      <c r="D545" s="24"/>
      <c r="E545" s="24"/>
      <c r="F545" s="24"/>
      <c r="G545" s="28" t="str">
        <f aca="false">IF(D545="","",IFERROR(INDEX(Estoque!$C$13:$C$212,MATCH(D545,Estoque!$B$13:$B$212,0)),"Código não cadastrado"))</f>
        <v/>
      </c>
      <c r="H545" s="25"/>
    </row>
    <row r="546" customFormat="false" ht="15" hidden="false" customHeight="false" outlineLevel="0" collapsed="false">
      <c r="B546" s="27"/>
      <c r="C546" s="18"/>
      <c r="D546" s="17"/>
      <c r="E546" s="17"/>
      <c r="F546" s="17"/>
      <c r="G546" s="28" t="str">
        <f aca="false">IF(D546="","",IFERROR(INDEX(Estoque!$C$13:$C$212,MATCH(D546,Estoque!$B$13:$B$212,0)),"Código não cadastrado"))</f>
        <v/>
      </c>
      <c r="H546" s="18"/>
    </row>
    <row r="547" customFormat="false" ht="15" hidden="false" customHeight="false" outlineLevel="0" collapsed="false">
      <c r="B547" s="29"/>
      <c r="C547" s="25"/>
      <c r="D547" s="24"/>
      <c r="E547" s="24"/>
      <c r="F547" s="24"/>
      <c r="G547" s="28" t="str">
        <f aca="false">IF(D547="","",IFERROR(INDEX(Estoque!$C$13:$C$212,MATCH(D547,Estoque!$B$13:$B$212,0)),"Código não cadastrado"))</f>
        <v/>
      </c>
      <c r="H547" s="25"/>
    </row>
    <row r="548" customFormat="false" ht="15" hidden="false" customHeight="false" outlineLevel="0" collapsed="false">
      <c r="B548" s="27"/>
      <c r="C548" s="18"/>
      <c r="D548" s="17"/>
      <c r="E548" s="17"/>
      <c r="F548" s="17"/>
      <c r="G548" s="28" t="str">
        <f aca="false">IF(D548="","",IFERROR(INDEX(Estoque!$C$13:$C$212,MATCH(D548,Estoque!$B$13:$B$212,0)),"Código não cadastrado"))</f>
        <v/>
      </c>
      <c r="H548" s="18"/>
    </row>
    <row r="549" customFormat="false" ht="15" hidden="false" customHeight="false" outlineLevel="0" collapsed="false">
      <c r="B549" s="29"/>
      <c r="C549" s="25"/>
      <c r="D549" s="24"/>
      <c r="E549" s="24"/>
      <c r="F549" s="24"/>
      <c r="G549" s="28" t="str">
        <f aca="false">IF(D549="","",IFERROR(INDEX(Estoque!$C$13:$C$212,MATCH(D549,Estoque!$B$13:$B$212,0)),"Código não cadastrado"))</f>
        <v/>
      </c>
      <c r="H549" s="25"/>
    </row>
    <row r="550" customFormat="false" ht="15" hidden="false" customHeight="false" outlineLevel="0" collapsed="false">
      <c r="B550" s="27"/>
      <c r="C550" s="18"/>
      <c r="D550" s="17"/>
      <c r="E550" s="17"/>
      <c r="F550" s="17"/>
      <c r="G550" s="28" t="str">
        <f aca="false">IF(D550="","",IFERROR(INDEX(Estoque!$C$13:$C$212,MATCH(D550,Estoque!$B$13:$B$212,0)),"Código não cadastrado"))</f>
        <v/>
      </c>
      <c r="H550" s="18"/>
    </row>
    <row r="551" customFormat="false" ht="15" hidden="false" customHeight="false" outlineLevel="0" collapsed="false">
      <c r="B551" s="29"/>
      <c r="C551" s="25"/>
      <c r="D551" s="24"/>
      <c r="E551" s="24"/>
      <c r="F551" s="24"/>
      <c r="G551" s="28" t="str">
        <f aca="false">IF(D551="","",IFERROR(INDEX(Estoque!$C$13:$C$212,MATCH(D551,Estoque!$B$13:$B$212,0)),"Código não cadastrado"))</f>
        <v/>
      </c>
      <c r="H551" s="25"/>
    </row>
    <row r="552" customFormat="false" ht="15" hidden="false" customHeight="false" outlineLevel="0" collapsed="false">
      <c r="B552" s="27"/>
      <c r="C552" s="18"/>
      <c r="D552" s="17"/>
      <c r="E552" s="17"/>
      <c r="F552" s="17"/>
      <c r="G552" s="28" t="str">
        <f aca="false">IF(D552="","",IFERROR(INDEX(Estoque!$C$13:$C$212,MATCH(D552,Estoque!$B$13:$B$212,0)),"Código não cadastrado"))</f>
        <v/>
      </c>
      <c r="H552" s="18"/>
    </row>
    <row r="553" customFormat="false" ht="15" hidden="false" customHeight="false" outlineLevel="0" collapsed="false">
      <c r="B553" s="29"/>
      <c r="C553" s="25"/>
      <c r="D553" s="24"/>
      <c r="E553" s="24"/>
      <c r="F553" s="24"/>
      <c r="G553" s="28" t="str">
        <f aca="false">IF(D553="","",IFERROR(INDEX(Estoque!$C$13:$C$212,MATCH(D553,Estoque!$B$13:$B$212,0)),"Código não cadastrado"))</f>
        <v/>
      </c>
      <c r="H553" s="25"/>
    </row>
    <row r="554" customFormat="false" ht="15" hidden="false" customHeight="false" outlineLevel="0" collapsed="false">
      <c r="B554" s="27"/>
      <c r="C554" s="18"/>
      <c r="D554" s="17"/>
      <c r="E554" s="17"/>
      <c r="F554" s="17"/>
      <c r="G554" s="28" t="str">
        <f aca="false">IF(D554="","",IFERROR(INDEX(Estoque!$C$13:$C$212,MATCH(D554,Estoque!$B$13:$B$212,0)),"Código não cadastrado"))</f>
        <v/>
      </c>
      <c r="H554" s="18"/>
    </row>
    <row r="555" customFormat="false" ht="15" hidden="false" customHeight="false" outlineLevel="0" collapsed="false">
      <c r="B555" s="29"/>
      <c r="C555" s="25"/>
      <c r="D555" s="24"/>
      <c r="E555" s="24"/>
      <c r="F555" s="24"/>
      <c r="G555" s="28" t="str">
        <f aca="false">IF(D555="","",IFERROR(INDEX(Estoque!$C$13:$C$212,MATCH(D555,Estoque!$B$13:$B$212,0)),"Código não cadastrado"))</f>
        <v/>
      </c>
      <c r="H555" s="25"/>
    </row>
    <row r="556" customFormat="false" ht="15" hidden="false" customHeight="false" outlineLevel="0" collapsed="false">
      <c r="B556" s="27"/>
      <c r="C556" s="18"/>
      <c r="D556" s="17"/>
      <c r="E556" s="17"/>
      <c r="F556" s="17"/>
      <c r="G556" s="28" t="str">
        <f aca="false">IF(D556="","",IFERROR(INDEX(Estoque!$C$13:$C$212,MATCH(D556,Estoque!$B$13:$B$212,0)),"Código não cadastrado"))</f>
        <v/>
      </c>
      <c r="H556" s="18"/>
    </row>
    <row r="557" customFormat="false" ht="15" hidden="false" customHeight="false" outlineLevel="0" collapsed="false">
      <c r="B557" s="29"/>
      <c r="C557" s="25"/>
      <c r="D557" s="24"/>
      <c r="E557" s="24"/>
      <c r="F557" s="24"/>
      <c r="G557" s="28" t="str">
        <f aca="false">IF(D557="","",IFERROR(INDEX(Estoque!$C$13:$C$212,MATCH(D557,Estoque!$B$13:$B$212,0)),"Código não cadastrado"))</f>
        <v/>
      </c>
      <c r="H557" s="25"/>
    </row>
    <row r="558" customFormat="false" ht="15" hidden="false" customHeight="false" outlineLevel="0" collapsed="false">
      <c r="B558" s="27"/>
      <c r="C558" s="18"/>
      <c r="D558" s="17"/>
      <c r="E558" s="17"/>
      <c r="F558" s="17"/>
      <c r="G558" s="28" t="str">
        <f aca="false">IF(D558="","",IFERROR(INDEX(Estoque!$C$13:$C$212,MATCH(D558,Estoque!$B$13:$B$212,0)),"Código não cadastrado"))</f>
        <v/>
      </c>
      <c r="H558" s="18"/>
    </row>
    <row r="559" customFormat="false" ht="15" hidden="false" customHeight="false" outlineLevel="0" collapsed="false">
      <c r="B559" s="29"/>
      <c r="C559" s="25"/>
      <c r="D559" s="24"/>
      <c r="E559" s="24"/>
      <c r="F559" s="24"/>
      <c r="G559" s="28" t="str">
        <f aca="false">IF(D559="","",IFERROR(INDEX(Estoque!$C$13:$C$212,MATCH(D559,Estoque!$B$13:$B$212,0)),"Código não cadastrado"))</f>
        <v/>
      </c>
      <c r="H559" s="25"/>
    </row>
    <row r="560" customFormat="false" ht="15" hidden="false" customHeight="false" outlineLevel="0" collapsed="false">
      <c r="B560" s="27"/>
      <c r="C560" s="18"/>
      <c r="D560" s="17"/>
      <c r="E560" s="17"/>
      <c r="F560" s="17"/>
      <c r="G560" s="28" t="str">
        <f aca="false">IF(D560="","",IFERROR(INDEX(Estoque!$C$13:$C$212,MATCH(D560,Estoque!$B$13:$B$212,0)),"Código não cadastrado"))</f>
        <v/>
      </c>
      <c r="H560" s="18"/>
    </row>
    <row r="561" customFormat="false" ht="15" hidden="false" customHeight="false" outlineLevel="0" collapsed="false">
      <c r="B561" s="29"/>
      <c r="C561" s="25"/>
      <c r="D561" s="24"/>
      <c r="E561" s="24"/>
      <c r="F561" s="24"/>
      <c r="G561" s="28" t="str">
        <f aca="false">IF(D561="","",IFERROR(INDEX(Estoque!$C$13:$C$212,MATCH(D561,Estoque!$B$13:$B$212,0)),"Código não cadastrado"))</f>
        <v/>
      </c>
      <c r="H561" s="25"/>
    </row>
    <row r="562" customFormat="false" ht="15" hidden="false" customHeight="false" outlineLevel="0" collapsed="false">
      <c r="B562" s="27"/>
      <c r="C562" s="18"/>
      <c r="D562" s="17"/>
      <c r="E562" s="17"/>
      <c r="F562" s="17"/>
      <c r="G562" s="28" t="str">
        <f aca="false">IF(D562="","",IFERROR(INDEX(Estoque!$C$13:$C$212,MATCH(D562,Estoque!$B$13:$B$212,0)),"Código não cadastrado"))</f>
        <v/>
      </c>
      <c r="H562" s="18"/>
    </row>
    <row r="563" customFormat="false" ht="15" hidden="false" customHeight="false" outlineLevel="0" collapsed="false">
      <c r="B563" s="29"/>
      <c r="C563" s="25"/>
      <c r="D563" s="24"/>
      <c r="E563" s="24"/>
      <c r="F563" s="24"/>
      <c r="G563" s="28" t="str">
        <f aca="false">IF(D563="","",IFERROR(INDEX(Estoque!$C$13:$C$212,MATCH(D563,Estoque!$B$13:$B$212,0)),"Código não cadastrado"))</f>
        <v/>
      </c>
      <c r="H563" s="25"/>
    </row>
    <row r="564" customFormat="false" ht="15" hidden="false" customHeight="false" outlineLevel="0" collapsed="false">
      <c r="B564" s="27"/>
      <c r="C564" s="18"/>
      <c r="D564" s="17"/>
      <c r="E564" s="17"/>
      <c r="F564" s="17"/>
      <c r="G564" s="28" t="str">
        <f aca="false">IF(D564="","",IFERROR(INDEX(Estoque!$C$13:$C$212,MATCH(D564,Estoque!$B$13:$B$212,0)),"Código não cadastrado"))</f>
        <v/>
      </c>
      <c r="H564" s="18"/>
    </row>
    <row r="565" customFormat="false" ht="15" hidden="false" customHeight="false" outlineLevel="0" collapsed="false">
      <c r="B565" s="29"/>
      <c r="C565" s="25"/>
      <c r="D565" s="24"/>
      <c r="E565" s="24"/>
      <c r="F565" s="24"/>
      <c r="G565" s="28" t="str">
        <f aca="false">IF(D565="","",IFERROR(INDEX(Estoque!$C$13:$C$212,MATCH(D565,Estoque!$B$13:$B$212,0)),"Código não cadastrado"))</f>
        <v/>
      </c>
      <c r="H565" s="25"/>
    </row>
    <row r="566" customFormat="false" ht="15" hidden="false" customHeight="false" outlineLevel="0" collapsed="false">
      <c r="B566" s="27"/>
      <c r="C566" s="18"/>
      <c r="D566" s="17"/>
      <c r="E566" s="17"/>
      <c r="F566" s="17"/>
      <c r="G566" s="28" t="str">
        <f aca="false">IF(D566="","",IFERROR(INDEX(Estoque!$C$13:$C$212,MATCH(D566,Estoque!$B$13:$B$212,0)),"Código não cadastrado"))</f>
        <v/>
      </c>
      <c r="H566" s="18"/>
    </row>
    <row r="567" customFormat="false" ht="15" hidden="false" customHeight="false" outlineLevel="0" collapsed="false">
      <c r="B567" s="29"/>
      <c r="C567" s="25"/>
      <c r="D567" s="24"/>
      <c r="E567" s="24"/>
      <c r="F567" s="24"/>
      <c r="G567" s="28" t="str">
        <f aca="false">IF(D567="","",IFERROR(INDEX(Estoque!$C$13:$C$212,MATCH(D567,Estoque!$B$13:$B$212,0)),"Código não cadastrado"))</f>
        <v/>
      </c>
      <c r="H567" s="25"/>
    </row>
    <row r="568" customFormat="false" ht="15" hidden="false" customHeight="false" outlineLevel="0" collapsed="false">
      <c r="B568" s="27"/>
      <c r="C568" s="18"/>
      <c r="D568" s="17"/>
      <c r="E568" s="17"/>
      <c r="F568" s="17"/>
      <c r="G568" s="28" t="str">
        <f aca="false">IF(D568="","",IFERROR(INDEX(Estoque!$C$13:$C$212,MATCH(D568,Estoque!$B$13:$B$212,0)),"Código não cadastrado"))</f>
        <v/>
      </c>
      <c r="H568" s="18"/>
    </row>
    <row r="569" customFormat="false" ht="15" hidden="false" customHeight="false" outlineLevel="0" collapsed="false">
      <c r="B569" s="29"/>
      <c r="C569" s="25"/>
      <c r="D569" s="24"/>
      <c r="E569" s="24"/>
      <c r="F569" s="24"/>
      <c r="G569" s="28" t="str">
        <f aca="false">IF(D569="","",IFERROR(INDEX(Estoque!$C$13:$C$212,MATCH(D569,Estoque!$B$13:$B$212,0)),"Código não cadastrado"))</f>
        <v/>
      </c>
      <c r="H569" s="25"/>
    </row>
    <row r="570" customFormat="false" ht="15" hidden="false" customHeight="false" outlineLevel="0" collapsed="false">
      <c r="B570" s="27"/>
      <c r="C570" s="18"/>
      <c r="D570" s="17"/>
      <c r="E570" s="17"/>
      <c r="F570" s="17"/>
      <c r="G570" s="28" t="str">
        <f aca="false">IF(D570="","",IFERROR(INDEX(Estoque!$C$13:$C$212,MATCH(D570,Estoque!$B$13:$B$212,0)),"Código não cadastrado"))</f>
        <v/>
      </c>
      <c r="H570" s="18"/>
    </row>
    <row r="571" customFormat="false" ht="15" hidden="false" customHeight="false" outlineLevel="0" collapsed="false">
      <c r="B571" s="29"/>
      <c r="C571" s="25"/>
      <c r="D571" s="24"/>
      <c r="E571" s="24"/>
      <c r="F571" s="24"/>
      <c r="G571" s="28" t="str">
        <f aca="false">IF(D571="","",IFERROR(INDEX(Estoque!$C$13:$C$212,MATCH(D571,Estoque!$B$13:$B$212,0)),"Código não cadastrado"))</f>
        <v/>
      </c>
      <c r="H571" s="25"/>
    </row>
    <row r="572" customFormat="false" ht="15" hidden="false" customHeight="false" outlineLevel="0" collapsed="false">
      <c r="B572" s="27"/>
      <c r="C572" s="18"/>
      <c r="D572" s="17"/>
      <c r="E572" s="17"/>
      <c r="F572" s="17"/>
      <c r="G572" s="28" t="str">
        <f aca="false">IF(D572="","",IFERROR(INDEX(Estoque!$C$13:$C$212,MATCH(D572,Estoque!$B$13:$B$212,0)),"Código não cadastrado"))</f>
        <v/>
      </c>
      <c r="H572" s="18"/>
    </row>
    <row r="573" customFormat="false" ht="15" hidden="false" customHeight="false" outlineLevel="0" collapsed="false">
      <c r="B573" s="29"/>
      <c r="C573" s="25"/>
      <c r="D573" s="24"/>
      <c r="E573" s="24"/>
      <c r="F573" s="24"/>
      <c r="G573" s="28" t="str">
        <f aca="false">IF(D573="","",IFERROR(INDEX(Estoque!$C$13:$C$212,MATCH(D573,Estoque!$B$13:$B$212,0)),"Código não cadastrado"))</f>
        <v/>
      </c>
      <c r="H573" s="25"/>
    </row>
    <row r="574" customFormat="false" ht="15" hidden="false" customHeight="false" outlineLevel="0" collapsed="false">
      <c r="B574" s="27"/>
      <c r="C574" s="18"/>
      <c r="D574" s="17"/>
      <c r="E574" s="17"/>
      <c r="F574" s="17"/>
      <c r="G574" s="28" t="str">
        <f aca="false">IF(D574="","",IFERROR(INDEX(Estoque!$C$13:$C$212,MATCH(D574,Estoque!$B$13:$B$212,0)),"Código não cadastrado"))</f>
        <v/>
      </c>
      <c r="H574" s="18"/>
    </row>
    <row r="575" customFormat="false" ht="15" hidden="false" customHeight="false" outlineLevel="0" collapsed="false">
      <c r="B575" s="29"/>
      <c r="C575" s="25"/>
      <c r="D575" s="24"/>
      <c r="E575" s="24"/>
      <c r="F575" s="24"/>
      <c r="G575" s="28" t="str">
        <f aca="false">IF(D575="","",IFERROR(INDEX(Estoque!$C$13:$C$212,MATCH(D575,Estoque!$B$13:$B$212,0)),"Código não cadastrado"))</f>
        <v/>
      </c>
      <c r="H575" s="25"/>
    </row>
    <row r="576" customFormat="false" ht="15" hidden="false" customHeight="false" outlineLevel="0" collapsed="false">
      <c r="B576" s="27"/>
      <c r="C576" s="18"/>
      <c r="D576" s="17"/>
      <c r="E576" s="17"/>
      <c r="F576" s="17"/>
      <c r="G576" s="28" t="str">
        <f aca="false">IF(D576="","",IFERROR(INDEX(Estoque!$C$13:$C$212,MATCH(D576,Estoque!$B$13:$B$212,0)),"Código não cadastrado"))</f>
        <v/>
      </c>
      <c r="H576" s="18"/>
    </row>
    <row r="577" customFormat="false" ht="15" hidden="false" customHeight="false" outlineLevel="0" collapsed="false">
      <c r="B577" s="29"/>
      <c r="C577" s="25"/>
      <c r="D577" s="24"/>
      <c r="E577" s="24"/>
      <c r="F577" s="24"/>
      <c r="G577" s="28" t="str">
        <f aca="false">IF(D577="","",IFERROR(INDEX(Estoque!$C$13:$C$212,MATCH(D577,Estoque!$B$13:$B$212,0)),"Código não cadastrado"))</f>
        <v/>
      </c>
      <c r="H577" s="25"/>
    </row>
    <row r="578" customFormat="false" ht="15" hidden="false" customHeight="false" outlineLevel="0" collapsed="false">
      <c r="B578" s="27"/>
      <c r="C578" s="18"/>
      <c r="D578" s="17"/>
      <c r="E578" s="17"/>
      <c r="F578" s="17"/>
      <c r="G578" s="28" t="str">
        <f aca="false">IF(D578="","",IFERROR(INDEX(Estoque!$C$13:$C$212,MATCH(D578,Estoque!$B$13:$B$212,0)),"Código não cadastrado"))</f>
        <v/>
      </c>
      <c r="H578" s="18"/>
    </row>
    <row r="579" customFormat="false" ht="15" hidden="false" customHeight="false" outlineLevel="0" collapsed="false">
      <c r="B579" s="29"/>
      <c r="C579" s="25"/>
      <c r="D579" s="24"/>
      <c r="E579" s="24"/>
      <c r="F579" s="24"/>
      <c r="G579" s="28" t="str">
        <f aca="false">IF(D579="","",IFERROR(INDEX(Estoque!$C$13:$C$212,MATCH(D579,Estoque!$B$13:$B$212,0)),"Código não cadastrado"))</f>
        <v/>
      </c>
      <c r="H579" s="25"/>
    </row>
    <row r="580" customFormat="false" ht="15" hidden="false" customHeight="false" outlineLevel="0" collapsed="false">
      <c r="B580" s="27"/>
      <c r="C580" s="18"/>
      <c r="D580" s="17"/>
      <c r="E580" s="17"/>
      <c r="F580" s="17"/>
      <c r="G580" s="28" t="str">
        <f aca="false">IF(D580="","",IFERROR(INDEX(Estoque!$C$13:$C$212,MATCH(D580,Estoque!$B$13:$B$212,0)),"Código não cadastrado"))</f>
        <v/>
      </c>
      <c r="H580" s="18"/>
    </row>
    <row r="581" customFormat="false" ht="15" hidden="false" customHeight="false" outlineLevel="0" collapsed="false">
      <c r="B581" s="29"/>
      <c r="C581" s="25"/>
      <c r="D581" s="24"/>
      <c r="E581" s="24"/>
      <c r="F581" s="24"/>
      <c r="G581" s="28" t="str">
        <f aca="false">IF(D581="","",IFERROR(INDEX(Estoque!$C$13:$C$212,MATCH(D581,Estoque!$B$13:$B$212,0)),"Código não cadastrado"))</f>
        <v/>
      </c>
      <c r="H581" s="25"/>
    </row>
    <row r="582" customFormat="false" ht="15" hidden="false" customHeight="false" outlineLevel="0" collapsed="false">
      <c r="B582" s="27"/>
      <c r="C582" s="18"/>
      <c r="D582" s="17"/>
      <c r="E582" s="17"/>
      <c r="F582" s="17"/>
      <c r="G582" s="28" t="str">
        <f aca="false">IF(D582="","",IFERROR(INDEX(Estoque!$C$13:$C$212,MATCH(D582,Estoque!$B$13:$B$212,0)),"Código não cadastrado"))</f>
        <v/>
      </c>
      <c r="H582" s="18"/>
    </row>
    <row r="583" customFormat="false" ht="15" hidden="false" customHeight="false" outlineLevel="0" collapsed="false">
      <c r="B583" s="29"/>
      <c r="C583" s="25"/>
      <c r="D583" s="24"/>
      <c r="E583" s="24"/>
      <c r="F583" s="24"/>
      <c r="G583" s="28" t="str">
        <f aca="false">IF(D583="","",IFERROR(INDEX(Estoque!$C$13:$C$212,MATCH(D583,Estoque!$B$13:$B$212,0)),"Código não cadastrado"))</f>
        <v/>
      </c>
      <c r="H583" s="25"/>
    </row>
    <row r="584" customFormat="false" ht="15" hidden="false" customHeight="false" outlineLevel="0" collapsed="false">
      <c r="B584" s="27"/>
      <c r="C584" s="18"/>
      <c r="D584" s="17"/>
      <c r="E584" s="17"/>
      <c r="F584" s="17"/>
      <c r="G584" s="28" t="str">
        <f aca="false">IF(D584="","",IFERROR(INDEX(Estoque!$C$13:$C$212,MATCH(D584,Estoque!$B$13:$B$212,0)),"Código não cadastrado"))</f>
        <v/>
      </c>
      <c r="H584" s="18"/>
    </row>
    <row r="585" customFormat="false" ht="15" hidden="false" customHeight="false" outlineLevel="0" collapsed="false">
      <c r="B585" s="29"/>
      <c r="C585" s="25"/>
      <c r="D585" s="24"/>
      <c r="E585" s="24"/>
      <c r="F585" s="24"/>
      <c r="G585" s="28" t="str">
        <f aca="false">IF(D585="","",IFERROR(INDEX(Estoque!$C$13:$C$212,MATCH(D585,Estoque!$B$13:$B$212,0)),"Código não cadastrado"))</f>
        <v/>
      </c>
      <c r="H585" s="25"/>
    </row>
    <row r="586" customFormat="false" ht="15" hidden="false" customHeight="false" outlineLevel="0" collapsed="false">
      <c r="B586" s="27"/>
      <c r="C586" s="18"/>
      <c r="D586" s="17"/>
      <c r="E586" s="17"/>
      <c r="F586" s="17"/>
      <c r="G586" s="28" t="str">
        <f aca="false">IF(D586="","",IFERROR(INDEX(Estoque!$C$13:$C$212,MATCH(D586,Estoque!$B$13:$B$212,0)),"Código não cadastrado"))</f>
        <v/>
      </c>
      <c r="H586" s="18"/>
    </row>
    <row r="587" customFormat="false" ht="15" hidden="false" customHeight="false" outlineLevel="0" collapsed="false">
      <c r="B587" s="29"/>
      <c r="C587" s="25"/>
      <c r="D587" s="24"/>
      <c r="E587" s="24"/>
      <c r="F587" s="24"/>
      <c r="G587" s="28" t="str">
        <f aca="false">IF(D587="","",IFERROR(INDEX(Estoque!$C$13:$C$212,MATCH(D587,Estoque!$B$13:$B$212,0)),"Código não cadastrado"))</f>
        <v/>
      </c>
      <c r="H587" s="25"/>
    </row>
    <row r="588" customFormat="false" ht="15" hidden="false" customHeight="false" outlineLevel="0" collapsed="false">
      <c r="B588" s="27"/>
      <c r="C588" s="18"/>
      <c r="D588" s="17"/>
      <c r="E588" s="17"/>
      <c r="F588" s="17"/>
      <c r="G588" s="28" t="str">
        <f aca="false">IF(D588="","",IFERROR(INDEX(Estoque!$C$13:$C$212,MATCH(D588,Estoque!$B$13:$B$212,0)),"Código não cadastrado"))</f>
        <v/>
      </c>
      <c r="H588" s="18"/>
    </row>
    <row r="589" customFormat="false" ht="15" hidden="false" customHeight="false" outlineLevel="0" collapsed="false">
      <c r="B589" s="29"/>
      <c r="C589" s="25"/>
      <c r="D589" s="24"/>
      <c r="E589" s="24"/>
      <c r="F589" s="24"/>
      <c r="G589" s="28" t="str">
        <f aca="false">IF(D589="","",IFERROR(INDEX(Estoque!$C$13:$C$212,MATCH(D589,Estoque!$B$13:$B$212,0)),"Código não cadastrado"))</f>
        <v/>
      </c>
      <c r="H589" s="25"/>
    </row>
    <row r="590" customFormat="false" ht="15" hidden="false" customHeight="false" outlineLevel="0" collapsed="false">
      <c r="B590" s="27"/>
      <c r="C590" s="18"/>
      <c r="D590" s="17"/>
      <c r="E590" s="17"/>
      <c r="F590" s="17"/>
      <c r="G590" s="28" t="str">
        <f aca="false">IF(D590="","",IFERROR(INDEX(Estoque!$C$13:$C$212,MATCH(D590,Estoque!$B$13:$B$212,0)),"Código não cadastrado"))</f>
        <v/>
      </c>
      <c r="H590" s="18"/>
    </row>
    <row r="591" customFormat="false" ht="15" hidden="false" customHeight="false" outlineLevel="0" collapsed="false">
      <c r="B591" s="29"/>
      <c r="C591" s="25"/>
      <c r="D591" s="24"/>
      <c r="E591" s="24"/>
      <c r="F591" s="24"/>
      <c r="G591" s="28" t="str">
        <f aca="false">IF(D591="","",IFERROR(INDEX(Estoque!$C$13:$C$212,MATCH(D591,Estoque!$B$13:$B$212,0)),"Código não cadastrado"))</f>
        <v/>
      </c>
      <c r="H591" s="25"/>
    </row>
    <row r="592" customFormat="false" ht="15" hidden="false" customHeight="false" outlineLevel="0" collapsed="false">
      <c r="B592" s="27"/>
      <c r="C592" s="18"/>
      <c r="D592" s="17"/>
      <c r="E592" s="17"/>
      <c r="F592" s="17"/>
      <c r="G592" s="28" t="str">
        <f aca="false">IF(D592="","",IFERROR(INDEX(Estoque!$C$13:$C$212,MATCH(D592,Estoque!$B$13:$B$212,0)),"Código não cadastrado"))</f>
        <v/>
      </c>
      <c r="H592" s="18"/>
    </row>
    <row r="593" customFormat="false" ht="15" hidden="false" customHeight="false" outlineLevel="0" collapsed="false">
      <c r="B593" s="29"/>
      <c r="C593" s="25"/>
      <c r="D593" s="24"/>
      <c r="E593" s="24"/>
      <c r="F593" s="24"/>
      <c r="G593" s="28" t="str">
        <f aca="false">IF(D593="","",IFERROR(INDEX(Estoque!$C$13:$C$212,MATCH(D593,Estoque!$B$13:$B$212,0)),"Código não cadastrado"))</f>
        <v/>
      </c>
      <c r="H593" s="25"/>
    </row>
    <row r="594" customFormat="false" ht="15" hidden="false" customHeight="false" outlineLevel="0" collapsed="false">
      <c r="B594" s="27"/>
      <c r="C594" s="18"/>
      <c r="D594" s="17"/>
      <c r="E594" s="17"/>
      <c r="F594" s="17"/>
      <c r="G594" s="28" t="str">
        <f aca="false">IF(D594="","",IFERROR(INDEX(Estoque!$C$13:$C$212,MATCH(D594,Estoque!$B$13:$B$212,0)),"Código não cadastrado"))</f>
        <v/>
      </c>
      <c r="H594" s="18"/>
    </row>
    <row r="595" customFormat="false" ht="15" hidden="false" customHeight="false" outlineLevel="0" collapsed="false">
      <c r="B595" s="29"/>
      <c r="C595" s="25"/>
      <c r="D595" s="24"/>
      <c r="E595" s="24"/>
      <c r="F595" s="24"/>
      <c r="G595" s="28" t="str">
        <f aca="false">IF(D595="","",IFERROR(INDEX(Estoque!$C$13:$C$212,MATCH(D595,Estoque!$B$13:$B$212,0)),"Código não cadastrado"))</f>
        <v/>
      </c>
      <c r="H595" s="25"/>
    </row>
    <row r="596" customFormat="false" ht="15" hidden="false" customHeight="false" outlineLevel="0" collapsed="false">
      <c r="B596" s="27"/>
      <c r="C596" s="18"/>
      <c r="D596" s="17"/>
      <c r="E596" s="17"/>
      <c r="F596" s="17"/>
      <c r="G596" s="28" t="str">
        <f aca="false">IF(D596="","",IFERROR(INDEX(Estoque!$C$13:$C$212,MATCH(D596,Estoque!$B$13:$B$212,0)),"Código não cadastrado"))</f>
        <v/>
      </c>
      <c r="H596" s="18"/>
    </row>
    <row r="597" customFormat="false" ht="15" hidden="false" customHeight="false" outlineLevel="0" collapsed="false">
      <c r="B597" s="29"/>
      <c r="C597" s="25"/>
      <c r="D597" s="24"/>
      <c r="E597" s="24"/>
      <c r="F597" s="24"/>
      <c r="G597" s="28" t="str">
        <f aca="false">IF(D597="","",IFERROR(INDEX(Estoque!$C$13:$C$212,MATCH(D597,Estoque!$B$13:$B$212,0)),"Código não cadastrado"))</f>
        <v/>
      </c>
      <c r="H597" s="25"/>
    </row>
    <row r="598" customFormat="false" ht="15" hidden="false" customHeight="false" outlineLevel="0" collapsed="false">
      <c r="B598" s="27"/>
      <c r="C598" s="18"/>
      <c r="D598" s="17"/>
      <c r="E598" s="17"/>
      <c r="F598" s="17"/>
      <c r="G598" s="28" t="str">
        <f aca="false">IF(D598="","",IFERROR(INDEX(Estoque!$C$13:$C$212,MATCH(D598,Estoque!$B$13:$B$212,0)),"Código não cadastrado"))</f>
        <v/>
      </c>
      <c r="H598" s="18"/>
    </row>
    <row r="599" customFormat="false" ht="15" hidden="false" customHeight="false" outlineLevel="0" collapsed="false">
      <c r="B599" s="29"/>
      <c r="C599" s="25"/>
      <c r="D599" s="24"/>
      <c r="E599" s="24"/>
      <c r="F599" s="24"/>
      <c r="G599" s="28" t="str">
        <f aca="false">IF(D599="","",IFERROR(INDEX(Estoque!$C$13:$C$212,MATCH(D599,Estoque!$B$13:$B$212,0)),"Código não cadastrado"))</f>
        <v/>
      </c>
      <c r="H599" s="25"/>
    </row>
    <row r="600" customFormat="false" ht="15" hidden="false" customHeight="false" outlineLevel="0" collapsed="false">
      <c r="B600" s="27"/>
      <c r="C600" s="18"/>
      <c r="D600" s="17"/>
      <c r="E600" s="17"/>
      <c r="F600" s="17"/>
      <c r="G600" s="28" t="str">
        <f aca="false">IF(D600="","",IFERROR(INDEX(Estoque!$C$13:$C$212,MATCH(D600,Estoque!$B$13:$B$212,0)),"Código não cadastrado"))</f>
        <v/>
      </c>
      <c r="H600" s="18"/>
    </row>
    <row r="601" customFormat="false" ht="15" hidden="false" customHeight="false" outlineLevel="0" collapsed="false">
      <c r="B601" s="29"/>
      <c r="C601" s="25"/>
      <c r="D601" s="24"/>
      <c r="E601" s="24"/>
      <c r="F601" s="24"/>
      <c r="G601" s="28" t="str">
        <f aca="false">IF(D601="","",IFERROR(INDEX(Estoque!$C$13:$C$212,MATCH(D601,Estoque!$B$13:$B$212,0)),"Código não cadastrado"))</f>
        <v/>
      </c>
      <c r="H601" s="25"/>
    </row>
    <row r="602" customFormat="false" ht="15" hidden="false" customHeight="false" outlineLevel="0" collapsed="false">
      <c r="B602" s="27"/>
      <c r="C602" s="18"/>
      <c r="D602" s="17"/>
      <c r="E602" s="17"/>
      <c r="F602" s="17"/>
      <c r="G602" s="28" t="str">
        <f aca="false">IF(D602="","",IFERROR(INDEX(Estoque!$C$13:$C$212,MATCH(D602,Estoque!$B$13:$B$212,0)),"Código não cadastrado"))</f>
        <v/>
      </c>
      <c r="H602" s="18"/>
    </row>
    <row r="603" customFormat="false" ht="15" hidden="false" customHeight="false" outlineLevel="0" collapsed="false">
      <c r="B603" s="29"/>
      <c r="C603" s="25"/>
      <c r="D603" s="24"/>
      <c r="E603" s="24"/>
      <c r="F603" s="24"/>
      <c r="G603" s="28" t="str">
        <f aca="false">IF(D603="","",IFERROR(INDEX(Estoque!$C$13:$C$212,MATCH(D603,Estoque!$B$13:$B$212,0)),"Código não cadastrado"))</f>
        <v/>
      </c>
      <c r="H603" s="25"/>
    </row>
    <row r="604" customFormat="false" ht="15" hidden="false" customHeight="false" outlineLevel="0" collapsed="false">
      <c r="B604" s="27"/>
      <c r="C604" s="18"/>
      <c r="D604" s="17"/>
      <c r="E604" s="17"/>
      <c r="F604" s="17"/>
      <c r="G604" s="28" t="str">
        <f aca="false">IF(D604="","",IFERROR(INDEX(Estoque!$C$13:$C$212,MATCH(D604,Estoque!$B$13:$B$212,0)),"Código não cadastrado"))</f>
        <v/>
      </c>
      <c r="H604" s="18"/>
    </row>
    <row r="605" customFormat="false" ht="15" hidden="false" customHeight="false" outlineLevel="0" collapsed="false">
      <c r="B605" s="29"/>
      <c r="C605" s="25"/>
      <c r="D605" s="24"/>
      <c r="E605" s="24"/>
      <c r="F605" s="24"/>
      <c r="G605" s="28" t="str">
        <f aca="false">IF(D605="","",IFERROR(INDEX(Estoque!$C$13:$C$212,MATCH(D605,Estoque!$B$13:$B$212,0)),"Código não cadastrado"))</f>
        <v/>
      </c>
      <c r="H605" s="25"/>
    </row>
  </sheetData>
  <mergeCells count="2">
    <mergeCell ref="B2:H2"/>
    <mergeCell ref="B3:H3"/>
  </mergeCells>
  <conditionalFormatting sqref="E6:E605">
    <cfRule type="expression" priority="2" aboveAverage="0" equalAverage="0" bottom="0" percent="0" rank="0" text="" dxfId="14">
      <formula>E6="Entrada"</formula>
    </cfRule>
    <cfRule type="expression" priority="3" aboveAverage="0" equalAverage="0" bottom="0" percent="0" rank="0" text="" dxfId="15">
      <formula>E6="Saída"</formula>
    </cfRule>
  </conditionalFormatting>
  <conditionalFormatting sqref="G6:G605">
    <cfRule type="expression" priority="4" aboveAverage="0" equalAverage="0" bottom="0" percent="0" rank="0" text="" dxfId="15">
      <formula>G6="Código não cadastrado"</formula>
    </cfRule>
  </conditionalFormatting>
  <dataValidations count="2">
    <dataValidation allowBlank="true" error="Escolha um item da lista." errorStyle="stop" errorTitle="Valor inválido" operator="between" showDropDown="false" showErrorMessage="false" showInputMessage="false" sqref="D6:D605" type="list">
      <formula1>Estoque!$B$13:$B$212</formula1>
      <formula2>0</formula2>
    </dataValidation>
    <dataValidation allowBlank="true" error="Escolha um item da lista." errorStyle="stop" errorTitle="Valor inválido" operator="between" showDropDown="false" showErrorMessage="false" showInputMessage="false" sqref="E6:E605" type="list">
      <formula1>"Entrada,Saída"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76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5" t="s">
        <v>77</v>
      </c>
    </row>
    <row r="6" customFormat="false" ht="19.5" hidden="false" customHeight="true" outlineLevel="0" collapsed="false">
      <c r="B6" s="30" t="n">
        <v>1</v>
      </c>
      <c r="C6" s="31" t="s">
        <v>78</v>
      </c>
    </row>
    <row r="7" customFormat="false" ht="30" hidden="false" customHeight="true" outlineLevel="0" collapsed="false">
      <c r="B7" s="30" t="n">
        <v>2</v>
      </c>
      <c r="C7" s="31" t="s">
        <v>79</v>
      </c>
    </row>
    <row r="8" customFormat="false" ht="19.5" hidden="false" customHeight="true" outlineLevel="0" collapsed="false">
      <c r="B8" s="30" t="n">
        <v>3</v>
      </c>
      <c r="C8" s="31" t="s">
        <v>80</v>
      </c>
    </row>
    <row r="9" customFormat="false" ht="19.5" hidden="false" customHeight="true" outlineLevel="0" collapsed="false">
      <c r="B9" s="30" t="n">
        <v>4</v>
      </c>
      <c r="C9" s="31" t="s">
        <v>81</v>
      </c>
    </row>
    <row r="10" customFormat="false" ht="19.5" hidden="false" customHeight="true" outlineLevel="0" collapsed="false">
      <c r="B10" s="30" t="n">
        <v>5</v>
      </c>
      <c r="C10" s="31" t="s">
        <v>82</v>
      </c>
    </row>
    <row r="12" customFormat="false" ht="15" hidden="false" customHeight="false" outlineLevel="0" collapsed="false">
      <c r="B12" s="15" t="s">
        <v>83</v>
      </c>
    </row>
    <row r="13" customFormat="false" ht="15" hidden="false" customHeight="false" outlineLevel="0" collapsed="false">
      <c r="B13" s="32"/>
      <c r="C13" s="33" t="s">
        <v>84</v>
      </c>
    </row>
    <row r="14" customFormat="false" ht="15" hidden="false" customHeight="false" outlineLevel="0" collapsed="false">
      <c r="B14" s="34"/>
      <c r="C14" s="33" t="s">
        <v>85</v>
      </c>
    </row>
    <row r="16" customFormat="false" ht="15" hidden="false" customHeight="false" outlineLevel="0" collapsed="false">
      <c r="B16" s="15" t="s">
        <v>86</v>
      </c>
    </row>
    <row r="17" customFormat="false" ht="30" hidden="false" customHeight="true" outlineLevel="0" collapsed="false">
      <c r="B17" s="35" t="s">
        <v>87</v>
      </c>
      <c r="C17" s="31" t="s">
        <v>88</v>
      </c>
    </row>
    <row r="18" customFormat="false" ht="19.5" hidden="false" customHeight="true" outlineLevel="0" collapsed="false">
      <c r="B18" s="35" t="s">
        <v>87</v>
      </c>
      <c r="C18" s="31" t="s">
        <v>89</v>
      </c>
    </row>
    <row r="19" customFormat="false" ht="19.5" hidden="false" customHeight="true" outlineLevel="0" collapsed="false">
      <c r="B19" s="35" t="s">
        <v>87</v>
      </c>
      <c r="C19" s="31" t="s">
        <v>90</v>
      </c>
    </row>
    <row r="21" customFormat="false" ht="15" hidden="false" customHeight="false" outlineLevel="0" collapsed="false">
      <c r="C21" s="36" t="s">
        <v>91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2026-10-18T19:00:39Z</dcterms:created>
  <dc:creator>openpyxl</dc:creator>
  <dc:description/>
  <dc:language>en-US</dc:language>
  <cp:lastModifiedBy/>
  <dcterms:modified xsi:type="dcterms:W3CDTF">2026-10-18T18:24:52Z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